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epa\Desktop\818-2021 Bid Opportunity\"/>
    </mc:Choice>
  </mc:AlternateContent>
  <xr:revisionPtr revIDLastSave="0" documentId="8_{4455163B-52A2-4499-818C-76F572D005CA}" xr6:coauthVersionLast="36" xr6:coauthVersionMax="36" xr10:uidLastSave="{00000000-0000-0000-0000-000000000000}"/>
  <bookViews>
    <workbookView xWindow="0" yWindow="-15" windowWidth="14610" windowHeight="759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Section'!$A$6:$G$109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Section'!$A$1:$IU$71</definedName>
    <definedName name="XEverything">#REF!</definedName>
    <definedName name="XITEMS" localSheetId="1">'By Section'!$A$7:$IU$71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7" i="15" l="1"/>
  <c r="G96" i="15"/>
  <c r="G95" i="15"/>
  <c r="G94" i="15"/>
  <c r="G93" i="15"/>
  <c r="G92" i="15"/>
  <c r="G91" i="15"/>
  <c r="G90" i="15"/>
  <c r="G89" i="15"/>
  <c r="G88" i="15"/>
  <c r="G87" i="15"/>
  <c r="G86" i="15"/>
  <c r="A88" i="15"/>
  <c r="A89" i="15" s="1"/>
  <c r="A90" i="15" s="1"/>
  <c r="A91" i="15" s="1"/>
  <c r="A92" i="15" s="1"/>
  <c r="A93" i="15" s="1"/>
  <c r="A94" i="15" s="1"/>
  <c r="A95" i="15" s="1"/>
  <c r="A96" i="15" s="1"/>
  <c r="A97" i="15" s="1"/>
  <c r="A87" i="15"/>
  <c r="B105" i="15"/>
  <c r="B104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A72" i="15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G61" i="15"/>
  <c r="G60" i="15"/>
  <c r="G59" i="15"/>
  <c r="G58" i="15"/>
  <c r="G57" i="15"/>
  <c r="A57" i="15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G44" i="15"/>
  <c r="G43" i="15"/>
  <c r="G42" i="15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G37" i="15"/>
  <c r="G36" i="15"/>
  <c r="G35" i="15"/>
  <c r="G34" i="15"/>
  <c r="G33" i="15"/>
  <c r="G32" i="15"/>
  <c r="G31" i="15"/>
  <c r="G30" i="15"/>
  <c r="G29" i="15"/>
  <c r="G28" i="15"/>
  <c r="G27" i="15"/>
  <c r="A27" i="15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62" i="15" l="1"/>
  <c r="G63" i="15"/>
  <c r="G64" i="15"/>
  <c r="G65" i="15"/>
  <c r="G66" i="15"/>
  <c r="G67" i="15"/>
  <c r="G56" i="15"/>
  <c r="G45" i="15"/>
  <c r="G46" i="15"/>
  <c r="G47" i="15"/>
  <c r="G48" i="15"/>
  <c r="G49" i="15"/>
  <c r="G50" i="15"/>
  <c r="G51" i="15"/>
  <c r="G52" i="15"/>
  <c r="G41" i="15"/>
  <c r="G26" i="15"/>
  <c r="G8" i="15"/>
  <c r="G53" i="15" l="1"/>
  <c r="G98" i="15"/>
  <c r="G106" i="15" s="1"/>
  <c r="G38" i="15"/>
  <c r="G68" i="15"/>
  <c r="G104" i="15" s="1"/>
  <c r="G83" i="15"/>
  <c r="G105" i="15" s="1"/>
  <c r="G23" i="15"/>
  <c r="G101" i="15" s="1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B106" i="15" l="1"/>
  <c r="A105" i="15"/>
  <c r="A104" i="15"/>
  <c r="A106" i="15"/>
  <c r="G102" i="15"/>
  <c r="G103" i="15"/>
  <c r="A98" i="15"/>
  <c r="A101" i="15"/>
  <c r="B101" i="15"/>
  <c r="A102" i="15"/>
  <c r="B102" i="15"/>
  <c r="A103" i="15"/>
  <c r="B103" i="15"/>
  <c r="F108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<sst xmlns="http://schemas.openxmlformats.org/spreadsheetml/2006/main" count="275" uniqueCount="66">
  <si>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</si>
  <si>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</si>
  <si>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</si>
  <si>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</si>
  <si>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</si>
  <si>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</si>
  <si>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</si>
  <si>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</si>
  <si>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</si>
  <si>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</si>
  <si>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</si>
  <si>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</si>
  <si>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</si>
  <si>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</si>
  <si>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F</t>
  </si>
  <si>
    <t>E</t>
  </si>
  <si>
    <t>D</t>
  </si>
  <si>
    <t>C</t>
  </si>
  <si>
    <t>B</t>
  </si>
  <si>
    <t>A</t>
  </si>
  <si>
    <t>Section A</t>
  </si>
  <si>
    <t>Section B</t>
  </si>
  <si>
    <t>Section C</t>
  </si>
  <si>
    <t>Section D</t>
  </si>
  <si>
    <t>Section E</t>
  </si>
  <si>
    <t>Section F</t>
  </si>
  <si>
    <t>Section Subtotal</t>
  </si>
  <si>
    <t>Tree Planting Services</t>
  </si>
  <si>
    <t>Yearly Maintenance Services - 2022</t>
  </si>
  <si>
    <t>Yearly Maintenance Services - 2023</t>
  </si>
  <si>
    <t>Yearly Maintenance Services - 2024</t>
  </si>
  <si>
    <t>(See B9)</t>
  </si>
  <si>
    <t>Stump Removal on HSB (Class 1) -   5.0cm - 10.0cm</t>
  </si>
  <si>
    <t>Stump Removal on HSB (Class 2) - 10.1cm - 30.0cm</t>
  </si>
  <si>
    <t>Stump Removal on HSB (Class 3) - 30.1cm - 60.0cm</t>
  </si>
  <si>
    <t>Stump Removal on HSB (Class 4) - 60.1cm - 90.0cm</t>
  </si>
  <si>
    <t>Stump Removal on HSB (Class 5) - 90.1cm+</t>
  </si>
  <si>
    <t>DOWNTOWN</t>
  </si>
  <si>
    <t>Stump Removal on Turf Boulevard                              (Class 1) -   5.0cm - 10.0cm</t>
  </si>
  <si>
    <t>Stump Removal on Turf Boulevard                               (Class 2) - 10.1cm - 30.0cm</t>
  </si>
  <si>
    <t>Stump Removal on Turf Boulevard                              (Class 3) - 30.1cm - 60.0cm</t>
  </si>
  <si>
    <t>Stump Removal on Turf Boulevard                              (Class 4) - 60.1cm - 90.0cm</t>
  </si>
  <si>
    <t>Stump Removal on Turf Boulevard                              (Class 5) - 90.1cm+</t>
  </si>
  <si>
    <t>ST. JAMES, CHARLESWOOD-TUXEDO, WAVERLEY WEST</t>
  </si>
  <si>
    <t>Stump Removal on Turf Boulevard                             (Class 2) - 10.1cm - 30.0cm</t>
  </si>
  <si>
    <t>Stump Removal on Turf Boulevard                             (Class 1) -   5.0cm - 10.0cm</t>
  </si>
  <si>
    <t>Stump Removal on Turf Boulevard                             (Class 3) - 30.1cm - 60.0cm</t>
  </si>
  <si>
    <t>Each</t>
  </si>
  <si>
    <t>Tree Removal Services                                              (Class 3) - 40.0cm to 60.0cm DBH</t>
  </si>
  <si>
    <t>Stump Removal on Turf Boulevard                            (Class 4) - 60.1cm - 90.0cm</t>
  </si>
  <si>
    <t>Stump Removal on Turf Boulevard                             (Class 5) - 90.1cm+</t>
  </si>
  <si>
    <t>RIVER HEIGHTS - FORT GARRY, DANIEL MCINTYRE, FORT ROUGE</t>
  </si>
  <si>
    <t>OLD KILDONAN, POINT DOUGLAS, MYNARSKI</t>
  </si>
  <si>
    <t>NORTH KILDONAN, TRANSCONA, ELMWOOD-EAST KILDONAN</t>
  </si>
  <si>
    <t xml:space="preserve">ST. BONIFACE, ST.VITAL, ST. NORBERT </t>
  </si>
  <si>
    <t>E7</t>
  </si>
  <si>
    <t>E4</t>
  </si>
  <si>
    <t>E6</t>
  </si>
  <si>
    <t>E8</t>
  </si>
  <si>
    <t>Tree Removal Services                                              (Class 1) - 5.0cm to 24.9cm DBH</t>
  </si>
  <si>
    <t>Tree Removal Services                                              (Class 1) -   5.0cm to 24.9cm DBH</t>
  </si>
  <si>
    <t>Tree Removal Services                                              (Class 2) - 25.0cm to 39.9cm DBH</t>
  </si>
  <si>
    <t>Tree Removal Services                                                       (Class 1) -   5.0cm to 24.9cm DBH</t>
  </si>
  <si>
    <t>Tree Removal Services                                                       (Class 2) - 25.0cm to 39.9cm DBH</t>
  </si>
  <si>
    <t>Tree Removal Services                                                (Class 3) - 40.0cm to 60.0cm DBH</t>
  </si>
  <si>
    <t>Tree Removal Services                                               (Class 1) -   5.0cm to 24.9cm DBH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</si>
</sst>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29">
    <xf numFmtId="0" fontId="0" fillId="0" borderId="0" xfId="0"/>
    <xf numFmtId="0" fontId="42" fillId="24" borderId="0" xfId="114" applyNumberFormat="1"/>
    <xf numFmtId="0" fontId="42" fillId="24" borderId="0" xfId="114" applyNumberFormat="1" applyAlignment="1">
      <alignment horizontal="right"/>
    </xf>
    <xf numFmtId="0" fontId="42" fillId="24" borderId="0" xfId="114" applyNumberFormat="1" applyAlignment="1">
      <alignment horizontal="center"/>
    </xf>
    <xf numFmtId="0" fontId="42" fillId="24" borderId="0" xfId="114" applyNumberFormat="1" applyAlignment="1">
      <alignment vertical="top"/>
    </xf>
    <xf numFmtId="0" fontId="42" fillId="24" borderId="19" xfId="114" applyNumberFormat="1" applyBorder="1" applyAlignment="1">
      <alignment horizontal="right"/>
    </xf>
    <xf numFmtId="7" fontId="42" fillId="24" borderId="14" xfId="114" applyNumberFormat="1" applyBorder="1" applyAlignment="1">
      <alignment horizontal="right"/>
    </xf>
    <xf numFmtId="0" fontId="42" fillId="24" borderId="14" xfId="114" applyNumberFormat="1" applyBorder="1"/>
    <xf numFmtId="0" fontId="42" fillId="24" borderId="14" xfId="114" applyNumberFormat="1" applyBorder="1" applyAlignment="1">
      <alignment horizontal="center"/>
    </xf>
    <xf numFmtId="0" fontId="42" fillId="24" borderId="15" xfId="114" applyNumberFormat="1" applyBorder="1" applyAlignment="1">
      <alignment vertical="top"/>
    </xf>
    <xf numFmtId="0" fontId="42" fillId="24" borderId="0" xfId="114" applyNumberFormat="1" applyAlignment="1"/>
    <xf numFmtId="0" fontId="42" fillId="24" borderId="0" xfId="114" applyNumberFormat="1" applyAlignment="1">
      <alignment vertical="center"/>
    </xf>
    <xf numFmtId="7" fontId="42" fillId="24" borderId="53" xfId="114" applyNumberFormat="1" applyBorder="1" applyAlignment="1">
      <alignment horizontal="right"/>
    </xf>
    <xf numFmtId="0" fontId="42" fillId="24" borderId="0" xfId="114" applyNumberFormat="1" applyAlignment="1">
      <alignment horizontal="centerContinuous" vertical="center"/>
    </xf>
    <xf numFmtId="7" fontId="40" fillId="24" borderId="0" xfId="114" applyNumberFormat="1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NumberFormat="1" applyFont="1" applyAlignment="1">
      <alignment horizontal="centerContinuous" vertical="center"/>
    </xf>
    <xf numFmtId="7" fontId="39" fillId="24" borderId="0" xfId="114" applyNumberFormat="1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164" fontId="2" fillId="0" borderId="10" xfId="115" applyNumberFormat="1" applyFont="1" applyBorder="1" applyAlignment="1" applyProtection="1"/>
    <xf numFmtId="0" fontId="26" fillId="24" borderId="38" xfId="114" applyNumberFormat="1" applyFont="1" applyBorder="1" applyAlignment="1">
      <alignment horizontal="center" vertical="center"/>
    </xf>
    <xf numFmtId="7" fontId="2" fillId="24" borderId="38" xfId="114" applyNumberFormat="1" applyFont="1" applyBorder="1" applyAlignment="1">
      <alignment horizontal="right"/>
    </xf>
    <xf numFmtId="0" fontId="26" fillId="24" borderId="49" xfId="114" applyNumberFormat="1" applyFont="1" applyBorder="1" applyAlignment="1">
      <alignment horizontal="center" vertical="center"/>
    </xf>
    <xf numFmtId="0" fontId="2" fillId="24" borderId="47" xfId="114" applyNumberFormat="1" applyFont="1" applyBorder="1" applyAlignment="1">
      <alignment vertical="top"/>
    </xf>
    <xf numFmtId="0" fontId="1" fillId="24" borderId="46" xfId="114" applyNumberFormat="1" applyFont="1" applyBorder="1" applyAlignment="1">
      <alignment horizontal="centerContinuous"/>
    </xf>
    <xf numFmtId="0" fontId="2" fillId="24" borderId="46" xfId="114" applyNumberFormat="1" applyFont="1" applyBorder="1" applyAlignment="1">
      <alignment horizontal="centerContinuous"/>
    </xf>
    <xf numFmtId="0" fontId="2" fillId="24" borderId="0" xfId="114" applyNumberFormat="1" applyFont="1" applyAlignment="1">
      <alignment horizontal="right" vertical="center"/>
    </xf>
    <xf numFmtId="1" fontId="27" fillId="24" borderId="51" xfId="114" applyNumberFormat="1" applyFont="1" applyBorder="1" applyAlignment="1">
      <alignment horizontal="left" vertical="center" wrapText="1"/>
    </xf>
    <xf numFmtId="0" fontId="2" fillId="24" borderId="51" xfId="114" applyNumberFormat="1" applyFont="1" applyBorder="1" applyAlignment="1">
      <alignment vertical="center" wrapText="1"/>
    </xf>
    <xf numFmtId="164" fontId="26" fillId="24" borderId="37" xfId="114" applyNumberFormat="1" applyFont="1" applyBorder="1" applyAlignment="1">
      <alignment horizontal="center" vertical="center"/>
    </xf>
    <xf numFmtId="0" fontId="26" fillId="24" borderId="33" xfId="114" applyNumberFormat="1" applyFont="1" applyBorder="1" applyAlignment="1">
      <alignment horizontal="center"/>
    </xf>
    <xf numFmtId="1" fontId="27" fillId="24" borderId="32" xfId="114" applyNumberFormat="1" applyFont="1" applyBorder="1" applyAlignment="1">
      <alignment horizontal="left"/>
    </xf>
    <xf numFmtId="1" fontId="2" fillId="24" borderId="32" xfId="114" applyNumberFormat="1" applyFont="1" applyBorder="1" applyAlignment="1">
      <alignment horizontal="center"/>
    </xf>
    <xf numFmtId="1" fontId="2" fillId="24" borderId="32" xfId="114" applyNumberFormat="1" applyFont="1" applyBorder="1"/>
    <xf numFmtId="7" fontId="1" fillId="24" borderId="31" xfId="114" applyNumberFormat="1" applyFont="1" applyBorder="1" applyAlignment="1">
      <alignment horizontal="right"/>
    </xf>
    <xf numFmtId="7" fontId="2" fillId="24" borderId="31" xfId="114" applyNumberFormat="1" applyFont="1" applyBorder="1" applyAlignment="1">
      <alignment horizontal="right"/>
    </xf>
    <xf numFmtId="1" fontId="2" fillId="24" borderId="56" xfId="114" applyNumberFormat="1" applyFont="1" applyBorder="1" applyAlignment="1">
      <alignment horizontal="center"/>
    </xf>
    <xf numFmtId="0" fontId="42" fillId="24" borderId="53" xfId="114" applyNumberFormat="1" applyBorder="1" applyAlignment="1" applyProtection="1">
      <alignment horizontal="right"/>
    </xf>
    <xf numFmtId="0" fontId="2" fillId="24" borderId="45" xfId="114" applyNumberFormat="1" applyFont="1" applyBorder="1" applyAlignment="1" applyProtection="1">
      <alignment horizontal="right"/>
    </xf>
    <xf numFmtId="0" fontId="2" fillId="24" borderId="42" xfId="114" applyNumberFormat="1" applyFont="1" applyBorder="1" applyAlignment="1" applyProtection="1">
      <alignment horizontal="right" vertical="center"/>
    </xf>
    <xf numFmtId="7" fontId="2" fillId="24" borderId="38" xfId="114" applyNumberFormat="1" applyFont="1" applyBorder="1" applyAlignment="1" applyProtection="1">
      <alignment horizontal="right"/>
    </xf>
    <xf numFmtId="1" fontId="44" fillId="24" borderId="60" xfId="111" applyNumberFormat="1" applyFont="1" applyBorder="1" applyAlignment="1">
      <alignment vertical="center" wrapText="1"/>
    </xf>
    <xf numFmtId="1" fontId="44" fillId="24" borderId="61" xfId="111" applyNumberFormat="1" applyFont="1" applyBorder="1" applyAlignment="1">
      <alignment vertical="center" wrapText="1"/>
    </xf>
    <xf numFmtId="7" fontId="2" fillId="24" borderId="62" xfId="114" applyNumberFormat="1" applyFont="1" applyBorder="1" applyAlignment="1">
      <alignment horizontal="right"/>
    </xf>
    <xf numFmtId="39" fontId="2" fillId="24" borderId="62" xfId="114" applyNumberFormat="1" applyFont="1" applyBorder="1" applyAlignment="1">
      <alignment horizontal="right"/>
    </xf>
    <xf numFmtId="0" fontId="2" fillId="24" borderId="0" xfId="114" applyNumberFormat="1" applyFont="1" applyAlignment="1">
      <alignment vertical="top"/>
    </xf>
    <xf numFmtId="0" fontId="2" fillId="24" borderId="0" xfId="114" applyNumberFormat="1" applyFont="1" applyAlignment="1"/>
    <xf numFmtId="7" fontId="2" fillId="24" borderId="0" xfId="114" applyNumberFormat="1" applyFont="1" applyAlignment="1">
      <alignment vertical="center"/>
    </xf>
    <xf numFmtId="2" fontId="2" fillId="24" borderId="0" xfId="114" applyNumberFormat="1" applyFont="1" applyAlignment="1"/>
    <xf numFmtId="0" fontId="2" fillId="24" borderId="22" xfId="114" applyNumberFormat="1" applyFont="1" applyBorder="1" applyAlignment="1">
      <alignment horizontal="center" vertical="top"/>
    </xf>
    <xf numFmtId="0" fontId="2" fillId="24" borderId="23" xfId="114" applyNumberFormat="1" applyFont="1" applyBorder="1" applyAlignment="1">
      <alignment horizontal="center"/>
    </xf>
    <xf numFmtId="0" fontId="2" fillId="24" borderId="22" xfId="114" applyNumberFormat="1" applyFont="1" applyBorder="1" applyAlignment="1">
      <alignment horizontal="center"/>
    </xf>
    <xf numFmtId="0" fontId="2" fillId="24" borderId="24" xfId="114" applyNumberFormat="1" applyFont="1" applyBorder="1" applyAlignment="1">
      <alignment horizontal="center"/>
    </xf>
    <xf numFmtId="0" fontId="2" fillId="24" borderId="25" xfId="114" applyNumberFormat="1" applyFont="1" applyBorder="1" applyAlignment="1">
      <alignment vertical="top"/>
    </xf>
    <xf numFmtId="0" fontId="2" fillId="24" borderId="26" xfId="114" applyNumberFormat="1" applyFont="1" applyBorder="1"/>
    <xf numFmtId="0" fontId="2" fillId="24" borderId="25" xfId="114" applyNumberFormat="1" applyFont="1" applyBorder="1" applyAlignment="1">
      <alignment horizontal="center"/>
    </xf>
    <xf numFmtId="0" fontId="2" fillId="24" borderId="27" xfId="114" applyNumberFormat="1" applyFont="1" applyBorder="1"/>
    <xf numFmtId="0" fontId="2" fillId="24" borderId="27" xfId="114" applyNumberFormat="1" applyFont="1" applyBorder="1" applyAlignment="1">
      <alignment horizontal="center"/>
    </xf>
    <xf numFmtId="7" fontId="2" fillId="24" borderId="27" xfId="114" applyNumberFormat="1" applyFont="1" applyBorder="1" applyAlignment="1">
      <alignment horizontal="right"/>
    </xf>
    <xf numFmtId="0" fontId="2" fillId="24" borderId="25" xfId="114" applyNumberFormat="1" applyFont="1" applyBorder="1" applyAlignment="1">
      <alignment horizontal="right"/>
    </xf>
    <xf numFmtId="0" fontId="43" fillId="24" borderId="0" xfId="114" applyNumberFormat="1" applyFont="1" applyAlignment="1">
      <alignment horizontal="centerContinuous" vertical="center"/>
    </xf>
    <xf numFmtId="7" fontId="2" fillId="24" borderId="24" xfId="114" applyNumberFormat="1" applyFont="1" applyBorder="1" applyAlignment="1">
      <alignment horizontal="center"/>
    </xf>
    <xf numFmtId="0" fontId="36" fillId="24" borderId="0" xfId="114" applyNumberFormat="1" applyFont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 applyProtection="1">
      <alignment vertical="center" wrapText="1"/>
    </xf>
    <xf numFmtId="3" fontId="0" fillId="0" borderId="20" xfId="0" applyNumberForma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top" wrapText="1"/>
    </xf>
    <xf numFmtId="0" fontId="2" fillId="0" borderId="21" xfId="0" applyFont="1" applyBorder="1" applyAlignment="1" applyProtection="1">
      <alignment vertical="center" wrapText="1"/>
    </xf>
    <xf numFmtId="3" fontId="0" fillId="0" borderId="56" xfId="0" applyNumberFormat="1" applyBorder="1" applyAlignment="1" applyProtection="1">
      <alignment horizontal="center" vertical="center"/>
    </xf>
    <xf numFmtId="1" fontId="27" fillId="24" borderId="59" xfId="111" applyNumberFormat="1" applyFont="1" applyBorder="1" applyAlignment="1">
      <alignment vertical="center" wrapText="1"/>
    </xf>
    <xf numFmtId="164" fontId="2" fillId="0" borderId="10" xfId="115" applyNumberFormat="1" applyFont="1" applyBorder="1" applyAlignment="1" applyProtection="1">
      <alignment vertical="top"/>
    </xf>
    <xf numFmtId="164" fontId="2" fillId="0" borderId="10" xfId="115" applyNumberFormat="1" applyFont="1" applyBorder="1" applyAlignment="1" applyProtection="1">
      <alignment vertical="center"/>
    </xf>
    <xf numFmtId="1" fontId="2" fillId="24" borderId="21" xfId="114" applyNumberFormat="1" applyFont="1" applyBorder="1" applyAlignment="1">
      <alignment horizontal="center" vertical="center"/>
    </xf>
    <xf numFmtId="1" fontId="2" fillId="24" borderId="56" xfId="114" applyNumberFormat="1" applyFont="1" applyBorder="1" applyAlignment="1">
      <alignment horizontal="center" vertical="center"/>
    </xf>
    <xf numFmtId="0" fontId="2" fillId="24" borderId="56" xfId="114" applyNumberFormat="1" applyFont="1" applyBorder="1" applyAlignment="1">
      <alignment horizontal="center" vertical="center"/>
    </xf>
    <xf numFmtId="1" fontId="2" fillId="24" borderId="58" xfId="114" applyNumberFormat="1" applyFont="1" applyBorder="1" applyAlignment="1">
      <alignment horizontal="center" vertical="center"/>
    </xf>
    <xf numFmtId="164" fontId="2" fillId="0" borderId="16" xfId="115" applyNumberFormat="1" applyFont="1" applyBorder="1" applyAlignment="1" applyProtection="1">
      <alignment vertical="top"/>
    </xf>
    <xf numFmtId="164" fontId="2" fillId="0" borderId="16" xfId="115" applyNumberFormat="1" applyFont="1" applyBorder="1" applyAlignment="1" applyProtection="1">
      <alignment vertical="center"/>
    </xf>
    <xf numFmtId="175" fontId="2" fillId="24" borderId="57" xfId="114" applyNumberFormat="1" applyFont="1" applyBorder="1" applyAlignment="1" applyProtection="1">
      <alignment horizontal="right" vertical="center"/>
    </xf>
    <xf numFmtId="175" fontId="2" fillId="24" borderId="39" xfId="114" applyNumberFormat="1" applyFont="1" applyBorder="1" applyAlignment="1" applyProtection="1">
      <alignment horizontal="right"/>
    </xf>
    <xf numFmtId="175" fontId="2" fillId="24" borderId="57" xfId="114" applyNumberFormat="1" applyFont="1" applyBorder="1" applyAlignment="1" applyProtection="1">
      <alignment horizontal="right"/>
    </xf>
    <xf numFmtId="175" fontId="2" fillId="24" borderId="21" xfId="114" applyNumberFormat="1" applyFont="1" applyBorder="1" applyAlignment="1" applyProtection="1">
      <alignment horizontal="right" vertical="center"/>
      <protection locked="0"/>
    </xf>
    <xf numFmtId="0" fontId="26" fillId="24" borderId="63" xfId="114" applyNumberFormat="1" applyFont="1" applyBorder="1" applyAlignment="1">
      <alignment horizontal="center" vertical="center"/>
    </xf>
    <xf numFmtId="164" fontId="2" fillId="0" borderId="10" xfId="115" applyNumberFormat="1" applyFont="1" applyBorder="1" applyAlignment="1" applyProtection="1">
      <alignment horizontal="right" vertical="center"/>
    </xf>
    <xf numFmtId="164" fontId="2" fillId="0" borderId="10" xfId="115" applyNumberFormat="1" applyFont="1" applyBorder="1" applyAlignment="1" applyProtection="1">
      <alignment horizontal="right" vertical="top"/>
    </xf>
    <xf numFmtId="0" fontId="26" fillId="24" borderId="64" xfId="114" applyNumberFormat="1" applyFont="1" applyBorder="1" applyAlignment="1">
      <alignment horizontal="center" vertical="center"/>
    </xf>
    <xf numFmtId="39" fontId="2" fillId="24" borderId="65" xfId="114" applyNumberFormat="1" applyFont="1" applyBorder="1" applyAlignment="1">
      <alignment horizontal="right"/>
    </xf>
    <xf numFmtId="0" fontId="26" fillId="24" borderId="66" xfId="114" applyNumberFormat="1" applyFont="1" applyBorder="1" applyAlignment="1">
      <alignment horizontal="center" vertical="center"/>
    </xf>
    <xf numFmtId="7" fontId="2" fillId="24" borderId="65" xfId="114" applyNumberFormat="1" applyFont="1" applyBorder="1" applyAlignment="1">
      <alignment horizontal="right"/>
    </xf>
    <xf numFmtId="175" fontId="2" fillId="24" borderId="69" xfId="114" applyNumberFormat="1" applyFont="1" applyBorder="1" applyAlignment="1" applyProtection="1">
      <alignment horizontal="right"/>
    </xf>
    <xf numFmtId="1" fontId="27" fillId="24" borderId="41" xfId="114" applyNumberFormat="1" applyFont="1" applyBorder="1" applyAlignment="1">
      <alignment horizontal="left" vertical="center" wrapText="1"/>
    </xf>
    <xf numFmtId="0" fontId="2" fillId="24" borderId="40" xfId="114" applyNumberFormat="1" applyFont="1" applyBorder="1" applyAlignment="1">
      <alignment vertical="center" wrapText="1"/>
    </xf>
    <xf numFmtId="0" fontId="2" fillId="24" borderId="39" xfId="114" applyNumberFormat="1" applyFont="1" applyBorder="1" applyAlignment="1">
      <alignment vertical="center" wrapText="1"/>
    </xf>
    <xf numFmtId="1" fontId="27" fillId="24" borderId="36" xfId="114" applyNumberFormat="1" applyFont="1" applyBorder="1" applyAlignment="1">
      <alignment horizontal="left" vertical="center" wrapText="1"/>
    </xf>
    <xf numFmtId="0" fontId="2" fillId="24" borderId="35" xfId="114" applyNumberFormat="1" applyFont="1" applyBorder="1" applyAlignment="1">
      <alignment vertical="center" wrapText="1"/>
    </xf>
    <xf numFmtId="0" fontId="2" fillId="24" borderId="34" xfId="114" applyNumberFormat="1" applyFont="1" applyBorder="1" applyAlignment="1">
      <alignment vertical="center" wrapText="1"/>
    </xf>
    <xf numFmtId="0" fontId="42" fillId="24" borderId="17" xfId="114" applyNumberFormat="1" applyBorder="1" applyAlignment="1"/>
    <xf numFmtId="0" fontId="42" fillId="24" borderId="18" xfId="114" applyNumberFormat="1" applyBorder="1" applyAlignment="1"/>
    <xf numFmtId="7" fontId="42" fillId="24" borderId="29" xfId="114" applyNumberFormat="1" applyBorder="1" applyAlignment="1">
      <alignment horizontal="center"/>
    </xf>
    <xf numFmtId="0" fontId="42" fillId="24" borderId="30" xfId="114" applyNumberFormat="1" applyBorder="1" applyAlignment="1"/>
    <xf numFmtId="1" fontId="27" fillId="24" borderId="35" xfId="114" applyNumberFormat="1" applyFont="1" applyBorder="1" applyAlignment="1">
      <alignment horizontal="left" vertical="center" wrapText="1"/>
    </xf>
    <xf numFmtId="1" fontId="27" fillId="24" borderId="34" xfId="114" applyNumberFormat="1" applyFont="1" applyBorder="1" applyAlignment="1">
      <alignment horizontal="left" vertical="center" wrapText="1"/>
    </xf>
    <xf numFmtId="0" fontId="1" fillId="24" borderId="44" xfId="114" applyNumberFormat="1" applyFont="1" applyBorder="1" applyAlignment="1">
      <alignment vertical="center"/>
    </xf>
    <xf numFmtId="0" fontId="2" fillId="24" borderId="43" xfId="114" applyNumberFormat="1" applyFont="1" applyBorder="1" applyAlignment="1">
      <alignment vertical="center"/>
    </xf>
    <xf numFmtId="1" fontId="44" fillId="24" borderId="41" xfId="114" applyNumberFormat="1" applyFont="1" applyBorder="1" applyAlignment="1">
      <alignment horizontal="left" vertical="center" wrapText="1"/>
    </xf>
    <xf numFmtId="1" fontId="44" fillId="24" borderId="55" xfId="111" applyNumberFormat="1" applyFont="1" applyBorder="1" applyAlignment="1">
      <alignment horizontal="left" vertical="center" wrapText="1"/>
    </xf>
    <xf numFmtId="0" fontId="2" fillId="24" borderId="54" xfId="111" applyNumberFormat="1" applyFont="1" applyBorder="1" applyAlignment="1">
      <alignment vertical="center" wrapText="1"/>
    </xf>
    <xf numFmtId="1" fontId="44" fillId="24" borderId="67" xfId="111" applyNumberFormat="1" applyFont="1" applyBorder="1" applyAlignment="1">
      <alignment horizontal="left" vertical="center" wrapText="1"/>
    </xf>
    <xf numFmtId="0" fontId="2" fillId="24" borderId="67" xfId="111" applyNumberFormat="1" applyFont="1" applyBorder="1" applyAlignment="1">
      <alignment vertical="center" wrapText="1"/>
    </xf>
    <xf numFmtId="0" fontId="2" fillId="24" borderId="68" xfId="111" applyNumberFormat="1" applyFont="1" applyBorder="1" applyAlignment="1">
      <alignment vertical="center" wrapText="1"/>
    </xf>
    <xf numFmtId="1" fontId="44" fillId="24" borderId="59" xfId="111" applyNumberFormat="1" applyFont="1" applyBorder="1" applyAlignment="1">
      <alignment horizontal="left" vertical="center" wrapText="1"/>
    </xf>
    <xf numFmtId="1" fontId="44" fillId="24" borderId="60" xfId="111" applyNumberFormat="1" applyFont="1" applyBorder="1" applyAlignment="1">
      <alignment horizontal="left" vertical="center" wrapText="1"/>
    </xf>
    <xf numFmtId="1" fontId="44" fillId="24" borderId="61" xfId="111" applyNumberFormat="1" applyFont="1" applyBorder="1" applyAlignment="1">
      <alignment horizontal="left" vertical="center" wrapText="1"/>
    </xf>
    <xf numFmtId="1" fontId="46" fillId="24" borderId="59" xfId="111" applyNumberFormat="1" applyFont="1" applyBorder="1" applyAlignment="1">
      <alignment horizontal="left" vertical="center" wrapText="1"/>
    </xf>
    <xf numFmtId="0" fontId="1" fillId="24" borderId="28" xfId="114" applyNumberFormat="1" applyFont="1" applyBorder="1" applyAlignment="1"/>
    <xf numFmtId="0" fontId="1" fillId="24" borderId="0" xfId="114" applyNumberFormat="1" applyFont="1" applyBorder="1" applyAlignment="1"/>
    <xf numFmtId="0" fontId="1" fillId="24" borderId="48" xfId="114" applyNumberFormat="1" applyFont="1" applyBorder="1" applyAlignment="1"/>
    <xf numFmtId="1" fontId="26" fillId="24" borderId="28" xfId="111" applyNumberFormat="1" applyFont="1" applyBorder="1" applyAlignment="1"/>
    <xf numFmtId="1" fontId="26" fillId="24" borderId="0" xfId="111" applyNumberFormat="1" applyFont="1" applyBorder="1" applyAlignment="1"/>
    <xf numFmtId="1" fontId="26" fillId="24" borderId="48" xfId="111" applyNumberFormat="1" applyFont="1" applyBorder="1" applyAlignment="1"/>
    <xf numFmtId="0" fontId="1" fillId="24" borderId="52" xfId="114" applyNumberFormat="1" applyFont="1" applyBorder="1" applyAlignment="1"/>
    <xf numFmtId="0" fontId="2" fillId="24" borderId="51" xfId="114" applyNumberFormat="1" applyFont="1" applyBorder="1" applyAlignment="1"/>
    <xf numFmtId="0" fontId="2" fillId="24" borderId="50" xfId="114" applyNumberFormat="1" applyFont="1" applyBorder="1" applyAlignment="1"/>
    <xf numFmtId="0" fontId="26" fillId="24" borderId="28" xfId="114" applyNumberFormat="1" applyFont="1" applyBorder="1" applyAlignment="1"/>
    <xf numFmtId="0" fontId="26" fillId="24" borderId="0" xfId="114" applyNumberFormat="1" applyFont="1" applyBorder="1" applyAlignment="1"/>
    <xf numFmtId="0" fontId="26" fillId="24" borderId="48" xfId="114" applyNumberFormat="1" applyFont="1" applyBorder="1" applyAlignment="1"/>
    <xf numFmtId="0" fontId="45" fillId="24" borderId="28" xfId="114" applyNumberFormat="1" applyFont="1" applyBorder="1" applyAlignment="1"/>
    <xf numFmtId="0" fontId="45" fillId="24" borderId="0" xfId="114" applyNumberFormat="1" applyFont="1" applyBorder="1" applyAlignment="1"/>
    <xf numFmtId="0" fontId="45" fillId="24" borderId="48" xfId="114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109"/>
  <sheetViews>
    <sheetView tabSelected="1" showOutlineSymbols="0" view="pageLayout" zoomScaleNormal="100" zoomScaleSheetLayoutView="75" workbookViewId="0">
      <selection activeCell="F13" sqref="F13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2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8" t="s">
        <v>1</v>
      </c>
      <c r="B1" s="16"/>
      <c r="C1" s="60"/>
      <c r="D1" s="16"/>
      <c r="E1" s="16"/>
      <c r="F1" s="17"/>
      <c r="G1" s="16"/>
    </row>
    <row r="2" spans="1:7" x14ac:dyDescent="0.2">
      <c r="A2" s="15"/>
      <c r="B2" s="13"/>
      <c r="C2" s="62" t="s">
        <v>31</v>
      </c>
      <c r="D2" s="13"/>
      <c r="E2" s="13"/>
      <c r="F2" s="14"/>
      <c r="G2" s="13"/>
    </row>
    <row r="3" spans="1:7" x14ac:dyDescent="0.2">
      <c r="A3" s="45" t="s">
        <v>0</v>
      </c>
      <c r="B3" s="46"/>
      <c r="C3" s="46"/>
      <c r="D3" s="46"/>
      <c r="E3" s="46"/>
      <c r="F3" s="47"/>
      <c r="G3" s="48"/>
    </row>
    <row r="4" spans="1:7" x14ac:dyDescent="0.2">
      <c r="A4" s="49" t="s">
        <v>2</v>
      </c>
      <c r="B4" s="50" t="s">
        <v>3</v>
      </c>
      <c r="C4" s="51" t="s">
        <v>4</v>
      </c>
      <c r="D4" s="52" t="s">
        <v>5</v>
      </c>
      <c r="E4" s="52" t="s">
        <v>6</v>
      </c>
      <c r="F4" s="61" t="s">
        <v>7</v>
      </c>
      <c r="G4" s="51" t="s">
        <v>8</v>
      </c>
    </row>
    <row r="5" spans="1:7" ht="15.75" thickBot="1" x14ac:dyDescent="0.25">
      <c r="A5" s="53"/>
      <c r="B5" s="54"/>
      <c r="C5" s="55" t="s">
        <v>9</v>
      </c>
      <c r="D5" s="56"/>
      <c r="E5" s="57" t="s">
        <v>10</v>
      </c>
      <c r="F5" s="58"/>
      <c r="G5" s="59"/>
    </row>
    <row r="6" spans="1:7" ht="30" customHeight="1" thickTop="1" x14ac:dyDescent="0.2">
      <c r="A6" s="120" t="s">
        <v>20</v>
      </c>
      <c r="B6" s="121"/>
      <c r="C6" s="121"/>
      <c r="D6" s="121"/>
      <c r="E6" s="122"/>
      <c r="F6" s="12"/>
      <c r="G6" s="37"/>
    </row>
    <row r="7" spans="1:7" s="11" customFormat="1" ht="20.85" customHeight="1" x14ac:dyDescent="0.2">
      <c r="A7" s="85" t="s">
        <v>19</v>
      </c>
      <c r="B7" s="69" t="s">
        <v>37</v>
      </c>
      <c r="C7" s="41"/>
      <c r="D7" s="41"/>
      <c r="E7" s="41"/>
      <c r="F7" s="41"/>
      <c r="G7" s="42"/>
    </row>
    <row r="8" spans="1:7" x14ac:dyDescent="0.2">
      <c r="A8" s="83">
        <v>1</v>
      </c>
      <c r="B8" s="63" t="s">
        <v>27</v>
      </c>
      <c r="C8" s="73" t="s">
        <v>55</v>
      </c>
      <c r="D8" s="74" t="s">
        <v>47</v>
      </c>
      <c r="E8" s="74">
        <v>100</v>
      </c>
      <c r="F8" s="81">
        <v>0</v>
      </c>
      <c r="G8" s="78">
        <f>ROUND(E8*F8,2)</f>
        <v>0</v>
      </c>
    </row>
    <row r="9" spans="1:7" ht="25.5" x14ac:dyDescent="0.2">
      <c r="A9" s="84">
        <f>A8+1</f>
        <v>2</v>
      </c>
      <c r="B9" s="67" t="s">
        <v>59</v>
      </c>
      <c r="C9" s="72" t="s">
        <v>56</v>
      </c>
      <c r="D9" s="74" t="s">
        <v>47</v>
      </c>
      <c r="E9" s="65">
        <v>50</v>
      </c>
      <c r="F9" s="81">
        <v>0</v>
      </c>
      <c r="G9" s="78">
        <f t="shared" ref="G9:G22" si="0">ROUND(E9*F9,2)</f>
        <v>0</v>
      </c>
    </row>
    <row r="10" spans="1:7" ht="25.5" x14ac:dyDescent="0.2">
      <c r="A10" s="84">
        <f t="shared" ref="A10:A22" si="1">A9+1</f>
        <v>3</v>
      </c>
      <c r="B10" s="66" t="s">
        <v>38</v>
      </c>
      <c r="C10" s="72" t="s">
        <v>57</v>
      </c>
      <c r="D10" s="74" t="s">
        <v>47</v>
      </c>
      <c r="E10" s="65">
        <v>20</v>
      </c>
      <c r="F10" s="81">
        <v>0</v>
      </c>
      <c r="G10" s="78">
        <f t="shared" si="0"/>
        <v>0</v>
      </c>
    </row>
    <row r="11" spans="1:7" ht="25.5" x14ac:dyDescent="0.2">
      <c r="A11" s="84">
        <f t="shared" si="1"/>
        <v>4</v>
      </c>
      <c r="B11" s="66" t="s">
        <v>39</v>
      </c>
      <c r="C11" s="72" t="s">
        <v>57</v>
      </c>
      <c r="D11" s="74" t="s">
        <v>47</v>
      </c>
      <c r="E11" s="65">
        <v>15</v>
      </c>
      <c r="F11" s="81">
        <v>0</v>
      </c>
      <c r="G11" s="78">
        <f t="shared" si="0"/>
        <v>0</v>
      </c>
    </row>
    <row r="12" spans="1:7" ht="25.5" x14ac:dyDescent="0.2">
      <c r="A12" s="84">
        <f t="shared" si="1"/>
        <v>5</v>
      </c>
      <c r="B12" s="66" t="s">
        <v>40</v>
      </c>
      <c r="C12" s="72" t="s">
        <v>57</v>
      </c>
      <c r="D12" s="74" t="s">
        <v>47</v>
      </c>
      <c r="E12" s="65">
        <v>10</v>
      </c>
      <c r="F12" s="81">
        <v>0</v>
      </c>
      <c r="G12" s="78">
        <f t="shared" si="0"/>
        <v>0</v>
      </c>
    </row>
    <row r="13" spans="1:7" ht="25.5" x14ac:dyDescent="0.2">
      <c r="A13" s="84">
        <f t="shared" si="1"/>
        <v>6</v>
      </c>
      <c r="B13" s="66" t="s">
        <v>41</v>
      </c>
      <c r="C13" s="72" t="s">
        <v>57</v>
      </c>
      <c r="D13" s="74" t="s">
        <v>47</v>
      </c>
      <c r="E13" s="65">
        <v>4</v>
      </c>
      <c r="F13" s="81">
        <v>0</v>
      </c>
      <c r="G13" s="78">
        <f t="shared" si="0"/>
        <v>0</v>
      </c>
    </row>
    <row r="14" spans="1:7" ht="25.5" x14ac:dyDescent="0.2">
      <c r="A14" s="84">
        <f t="shared" si="1"/>
        <v>7</v>
      </c>
      <c r="B14" s="66" t="s">
        <v>42</v>
      </c>
      <c r="C14" s="72" t="s">
        <v>57</v>
      </c>
      <c r="D14" s="74" t="s">
        <v>47</v>
      </c>
      <c r="E14" s="65">
        <v>1</v>
      </c>
      <c r="F14" s="81">
        <v>0</v>
      </c>
      <c r="G14" s="78">
        <f t="shared" si="0"/>
        <v>0</v>
      </c>
    </row>
    <row r="15" spans="1:7" x14ac:dyDescent="0.2">
      <c r="A15" s="83">
        <f t="shared" si="1"/>
        <v>8</v>
      </c>
      <c r="B15" s="67" t="s">
        <v>32</v>
      </c>
      <c r="C15" s="72" t="s">
        <v>57</v>
      </c>
      <c r="D15" s="74" t="s">
        <v>47</v>
      </c>
      <c r="E15" s="65">
        <v>20</v>
      </c>
      <c r="F15" s="81">
        <v>0</v>
      </c>
      <c r="G15" s="78">
        <f t="shared" si="0"/>
        <v>0</v>
      </c>
    </row>
    <row r="16" spans="1:7" x14ac:dyDescent="0.2">
      <c r="A16" s="83">
        <f t="shared" si="1"/>
        <v>9</v>
      </c>
      <c r="B16" s="67" t="s">
        <v>33</v>
      </c>
      <c r="C16" s="72" t="s">
        <v>57</v>
      </c>
      <c r="D16" s="74" t="s">
        <v>47</v>
      </c>
      <c r="E16" s="65">
        <v>15</v>
      </c>
      <c r="F16" s="81">
        <v>0</v>
      </c>
      <c r="G16" s="78">
        <f t="shared" si="0"/>
        <v>0</v>
      </c>
    </row>
    <row r="17" spans="1:7" x14ac:dyDescent="0.2">
      <c r="A17" s="83">
        <f t="shared" si="1"/>
        <v>10</v>
      </c>
      <c r="B17" s="67" t="s">
        <v>34</v>
      </c>
      <c r="C17" s="72" t="s">
        <v>57</v>
      </c>
      <c r="D17" s="74" t="s">
        <v>47</v>
      </c>
      <c r="E17" s="65">
        <v>10</v>
      </c>
      <c r="F17" s="81">
        <v>0</v>
      </c>
      <c r="G17" s="78">
        <f t="shared" si="0"/>
        <v>0</v>
      </c>
    </row>
    <row r="18" spans="1:7" x14ac:dyDescent="0.2">
      <c r="A18" s="83">
        <f t="shared" si="1"/>
        <v>11</v>
      </c>
      <c r="B18" s="67" t="s">
        <v>35</v>
      </c>
      <c r="C18" s="72" t="s">
        <v>57</v>
      </c>
      <c r="D18" s="74" t="s">
        <v>47</v>
      </c>
      <c r="E18" s="65">
        <v>4</v>
      </c>
      <c r="F18" s="81">
        <v>0</v>
      </c>
      <c r="G18" s="78">
        <f t="shared" si="0"/>
        <v>0</v>
      </c>
    </row>
    <row r="19" spans="1:7" x14ac:dyDescent="0.2">
      <c r="A19" s="83">
        <f t="shared" si="1"/>
        <v>12</v>
      </c>
      <c r="B19" s="67" t="s">
        <v>36</v>
      </c>
      <c r="C19" s="72" t="s">
        <v>57</v>
      </c>
      <c r="D19" s="74" t="s">
        <v>47</v>
      </c>
      <c r="E19" s="65">
        <v>1</v>
      </c>
      <c r="F19" s="81">
        <v>0</v>
      </c>
      <c r="G19" s="78">
        <f t="shared" si="0"/>
        <v>0</v>
      </c>
    </row>
    <row r="20" spans="1:7" x14ac:dyDescent="0.2">
      <c r="A20" s="83">
        <f t="shared" si="1"/>
        <v>13</v>
      </c>
      <c r="B20" s="67" t="s">
        <v>28</v>
      </c>
      <c r="C20" s="75" t="s">
        <v>58</v>
      </c>
      <c r="D20" s="74" t="s">
        <v>47</v>
      </c>
      <c r="E20" s="65">
        <v>100</v>
      </c>
      <c r="F20" s="81">
        <v>0</v>
      </c>
      <c r="G20" s="78">
        <f t="shared" si="0"/>
        <v>0</v>
      </c>
    </row>
    <row r="21" spans="1:7" x14ac:dyDescent="0.2">
      <c r="A21" s="83">
        <f t="shared" si="1"/>
        <v>14</v>
      </c>
      <c r="B21" s="67" t="s">
        <v>29</v>
      </c>
      <c r="C21" s="75" t="s">
        <v>58</v>
      </c>
      <c r="D21" s="74" t="s">
        <v>47</v>
      </c>
      <c r="E21" s="65">
        <v>100</v>
      </c>
      <c r="F21" s="81">
        <v>0</v>
      </c>
      <c r="G21" s="78">
        <f t="shared" si="0"/>
        <v>0</v>
      </c>
    </row>
    <row r="22" spans="1:7" x14ac:dyDescent="0.2">
      <c r="A22" s="83">
        <f t="shared" si="1"/>
        <v>15</v>
      </c>
      <c r="B22" s="67" t="s">
        <v>30</v>
      </c>
      <c r="C22" s="75" t="s">
        <v>58</v>
      </c>
      <c r="D22" s="74" t="s">
        <v>47</v>
      </c>
      <c r="E22" s="65">
        <v>100</v>
      </c>
      <c r="F22" s="81">
        <v>0</v>
      </c>
      <c r="G22" s="78">
        <f t="shared" si="0"/>
        <v>0</v>
      </c>
    </row>
    <row r="23" spans="1:7" ht="15.75" thickBot="1" x14ac:dyDescent="0.25">
      <c r="A23" s="20" t="s">
        <v>19</v>
      </c>
      <c r="B23" s="105"/>
      <c r="C23" s="106"/>
      <c r="D23" s="106"/>
      <c r="E23" s="106"/>
      <c r="F23" s="43" t="s">
        <v>12</v>
      </c>
      <c r="G23" s="79">
        <f>SUM(G8:G22)</f>
        <v>0</v>
      </c>
    </row>
    <row r="24" spans="1:7" ht="30" customHeight="1" thickTop="1" x14ac:dyDescent="0.2">
      <c r="A24" s="123" t="s">
        <v>21</v>
      </c>
      <c r="B24" s="124"/>
      <c r="C24" s="124"/>
      <c r="D24" s="124"/>
      <c r="E24" s="124"/>
      <c r="F24" s="124"/>
      <c r="G24" s="125"/>
    </row>
    <row r="25" spans="1:7" s="11" customFormat="1" ht="20.85" customHeight="1" x14ac:dyDescent="0.2">
      <c r="A25" s="85" t="s">
        <v>18</v>
      </c>
      <c r="B25" s="110" t="s">
        <v>43</v>
      </c>
      <c r="C25" s="111"/>
      <c r="D25" s="111"/>
      <c r="E25" s="111"/>
      <c r="F25" s="111"/>
      <c r="G25" s="112"/>
    </row>
    <row r="26" spans="1:7" x14ac:dyDescent="0.2">
      <c r="A26" s="71">
        <v>16</v>
      </c>
      <c r="B26" s="64" t="s">
        <v>27</v>
      </c>
      <c r="C26" s="36" t="s">
        <v>55</v>
      </c>
      <c r="D26" s="74" t="s">
        <v>47</v>
      </c>
      <c r="E26" s="65">
        <v>600</v>
      </c>
      <c r="F26" s="81">
        <v>0</v>
      </c>
      <c r="G26" s="80">
        <f t="shared" ref="G26" si="2">ROUND(E26*F26,2)</f>
        <v>0</v>
      </c>
    </row>
    <row r="27" spans="1:7" ht="25.5" x14ac:dyDescent="0.2">
      <c r="A27" s="70">
        <f>SUM(A26+1)</f>
        <v>17</v>
      </c>
      <c r="B27" s="67" t="s">
        <v>60</v>
      </c>
      <c r="C27" s="73" t="s">
        <v>56</v>
      </c>
      <c r="D27" s="74" t="s">
        <v>47</v>
      </c>
      <c r="E27" s="65">
        <v>100</v>
      </c>
      <c r="F27" s="81">
        <v>0</v>
      </c>
      <c r="G27" s="80">
        <f t="shared" ref="G27:G37" si="3">ROUND(E27*F27,2)</f>
        <v>0</v>
      </c>
    </row>
    <row r="28" spans="1:7" ht="25.5" x14ac:dyDescent="0.2">
      <c r="A28" s="70">
        <f t="shared" ref="A28:A37" si="4">SUM(A27+1)</f>
        <v>18</v>
      </c>
      <c r="B28" s="66" t="s">
        <v>61</v>
      </c>
      <c r="C28" s="73" t="s">
        <v>56</v>
      </c>
      <c r="D28" s="74" t="s">
        <v>47</v>
      </c>
      <c r="E28" s="65">
        <v>25</v>
      </c>
      <c r="F28" s="81">
        <v>0</v>
      </c>
      <c r="G28" s="80">
        <f t="shared" si="3"/>
        <v>0</v>
      </c>
    </row>
    <row r="29" spans="1:7" ht="25.5" x14ac:dyDescent="0.2">
      <c r="A29" s="70">
        <f t="shared" si="4"/>
        <v>19</v>
      </c>
      <c r="B29" s="66" t="s">
        <v>48</v>
      </c>
      <c r="C29" s="73" t="s">
        <v>56</v>
      </c>
      <c r="D29" s="74" t="s">
        <v>47</v>
      </c>
      <c r="E29" s="65">
        <v>5</v>
      </c>
      <c r="F29" s="81">
        <v>0</v>
      </c>
      <c r="G29" s="80">
        <f t="shared" si="3"/>
        <v>0</v>
      </c>
    </row>
    <row r="30" spans="1:7" ht="25.5" x14ac:dyDescent="0.2">
      <c r="A30" s="70">
        <f t="shared" si="4"/>
        <v>20</v>
      </c>
      <c r="B30" s="66" t="s">
        <v>38</v>
      </c>
      <c r="C30" s="72" t="s">
        <v>57</v>
      </c>
      <c r="D30" s="74" t="s">
        <v>47</v>
      </c>
      <c r="E30" s="65">
        <v>50</v>
      </c>
      <c r="F30" s="81">
        <v>0</v>
      </c>
      <c r="G30" s="80">
        <f t="shared" si="3"/>
        <v>0</v>
      </c>
    </row>
    <row r="31" spans="1:7" ht="25.5" x14ac:dyDescent="0.2">
      <c r="A31" s="70">
        <f t="shared" si="4"/>
        <v>21</v>
      </c>
      <c r="B31" s="66" t="s">
        <v>44</v>
      </c>
      <c r="C31" s="72" t="s">
        <v>57</v>
      </c>
      <c r="D31" s="74" t="s">
        <v>47</v>
      </c>
      <c r="E31" s="65">
        <v>100</v>
      </c>
      <c r="F31" s="81">
        <v>0</v>
      </c>
      <c r="G31" s="80">
        <f t="shared" si="3"/>
        <v>0</v>
      </c>
    </row>
    <row r="32" spans="1:7" ht="25.5" x14ac:dyDescent="0.2">
      <c r="A32" s="70">
        <f t="shared" si="4"/>
        <v>22</v>
      </c>
      <c r="B32" s="66" t="s">
        <v>46</v>
      </c>
      <c r="C32" s="72" t="s">
        <v>57</v>
      </c>
      <c r="D32" s="74" t="s">
        <v>47</v>
      </c>
      <c r="E32" s="65">
        <v>150</v>
      </c>
      <c r="F32" s="81">
        <v>0</v>
      </c>
      <c r="G32" s="80">
        <f t="shared" si="3"/>
        <v>0</v>
      </c>
    </row>
    <row r="33" spans="1:7" ht="25.5" x14ac:dyDescent="0.2">
      <c r="A33" s="70">
        <f t="shared" si="4"/>
        <v>23</v>
      </c>
      <c r="B33" s="66" t="s">
        <v>41</v>
      </c>
      <c r="C33" s="72" t="s">
        <v>57</v>
      </c>
      <c r="D33" s="74" t="s">
        <v>47</v>
      </c>
      <c r="E33" s="65">
        <v>75</v>
      </c>
      <c r="F33" s="81">
        <v>0</v>
      </c>
      <c r="G33" s="80">
        <f t="shared" si="3"/>
        <v>0</v>
      </c>
    </row>
    <row r="34" spans="1:7" ht="25.5" x14ac:dyDescent="0.2">
      <c r="A34" s="70">
        <f t="shared" si="4"/>
        <v>24</v>
      </c>
      <c r="B34" s="66" t="s">
        <v>42</v>
      </c>
      <c r="C34" s="72" t="s">
        <v>57</v>
      </c>
      <c r="D34" s="74" t="s">
        <v>47</v>
      </c>
      <c r="E34" s="65">
        <v>25</v>
      </c>
      <c r="F34" s="81">
        <v>0</v>
      </c>
      <c r="G34" s="80">
        <f t="shared" si="3"/>
        <v>0</v>
      </c>
    </row>
    <row r="35" spans="1:7" x14ac:dyDescent="0.2">
      <c r="A35" s="71">
        <f t="shared" si="4"/>
        <v>25</v>
      </c>
      <c r="B35" s="67" t="s">
        <v>28</v>
      </c>
      <c r="C35" s="72" t="s">
        <v>58</v>
      </c>
      <c r="D35" s="74" t="s">
        <v>47</v>
      </c>
      <c r="E35" s="65">
        <v>600</v>
      </c>
      <c r="F35" s="81">
        <v>0</v>
      </c>
      <c r="G35" s="80">
        <f t="shared" si="3"/>
        <v>0</v>
      </c>
    </row>
    <row r="36" spans="1:7" x14ac:dyDescent="0.2">
      <c r="A36" s="71">
        <f t="shared" si="4"/>
        <v>26</v>
      </c>
      <c r="B36" s="67" t="s">
        <v>29</v>
      </c>
      <c r="C36" s="72" t="s">
        <v>58</v>
      </c>
      <c r="D36" s="74" t="s">
        <v>47</v>
      </c>
      <c r="E36" s="65">
        <v>600</v>
      </c>
      <c r="F36" s="81">
        <v>0</v>
      </c>
      <c r="G36" s="80">
        <f t="shared" si="3"/>
        <v>0</v>
      </c>
    </row>
    <row r="37" spans="1:7" x14ac:dyDescent="0.2">
      <c r="A37" s="71">
        <f t="shared" si="4"/>
        <v>27</v>
      </c>
      <c r="B37" s="67" t="s">
        <v>30</v>
      </c>
      <c r="C37" s="72" t="s">
        <v>58</v>
      </c>
      <c r="D37" s="74" t="s">
        <v>47</v>
      </c>
      <c r="E37" s="65">
        <v>600</v>
      </c>
      <c r="F37" s="81">
        <v>0</v>
      </c>
      <c r="G37" s="80">
        <f t="shared" si="3"/>
        <v>0</v>
      </c>
    </row>
    <row r="38" spans="1:7" s="11" customFormat="1" ht="15.75" thickBot="1" x14ac:dyDescent="0.25">
      <c r="A38" s="20" t="s">
        <v>18</v>
      </c>
      <c r="B38" s="104"/>
      <c r="C38" s="91"/>
      <c r="D38" s="91"/>
      <c r="E38" s="91"/>
      <c r="F38" s="86" t="s">
        <v>12</v>
      </c>
      <c r="G38" s="79">
        <f>SUM(G26:G37)</f>
        <v>0</v>
      </c>
    </row>
    <row r="39" spans="1:7" s="11" customFormat="1" ht="30" customHeight="1" thickTop="1" x14ac:dyDescent="0.2">
      <c r="A39" s="126" t="s">
        <v>22</v>
      </c>
      <c r="B39" s="127"/>
      <c r="C39" s="127"/>
      <c r="D39" s="127"/>
      <c r="E39" s="127"/>
      <c r="F39" s="127"/>
      <c r="G39" s="128"/>
    </row>
    <row r="40" spans="1:7" s="11" customFormat="1" ht="20.85" customHeight="1" x14ac:dyDescent="0.2">
      <c r="A40" s="22" t="s">
        <v>17</v>
      </c>
      <c r="B40" s="110" t="s">
        <v>51</v>
      </c>
      <c r="C40" s="111"/>
      <c r="D40" s="111"/>
      <c r="E40" s="111"/>
      <c r="F40" s="111"/>
      <c r="G40" s="112"/>
    </row>
    <row r="41" spans="1:7" x14ac:dyDescent="0.2">
      <c r="A41" s="71">
        <v>28</v>
      </c>
      <c r="B41" s="64" t="s">
        <v>27</v>
      </c>
      <c r="C41" s="36" t="s">
        <v>55</v>
      </c>
      <c r="D41" s="74" t="s">
        <v>47</v>
      </c>
      <c r="E41" s="68">
        <v>1000</v>
      </c>
      <c r="F41" s="81">
        <v>0</v>
      </c>
      <c r="G41" s="78">
        <f t="shared" ref="G41:G52" si="5">ROUND(E41*F41,2)</f>
        <v>0</v>
      </c>
    </row>
    <row r="42" spans="1:7" ht="25.5" x14ac:dyDescent="0.2">
      <c r="A42" s="70">
        <f>SUM(A41+1)</f>
        <v>29</v>
      </c>
      <c r="B42" s="67" t="s">
        <v>62</v>
      </c>
      <c r="C42" s="73" t="s">
        <v>56</v>
      </c>
      <c r="D42" s="74" t="s">
        <v>47</v>
      </c>
      <c r="E42" s="65">
        <v>100</v>
      </c>
      <c r="F42" s="81">
        <v>0</v>
      </c>
      <c r="G42" s="78">
        <f t="shared" ref="G42:G44" si="6">ROUND(E42*F42,2)</f>
        <v>0</v>
      </c>
    </row>
    <row r="43" spans="1:7" ht="25.5" x14ac:dyDescent="0.2">
      <c r="A43" s="70">
        <f t="shared" ref="A43:A52" si="7">SUM(A42+1)</f>
        <v>30</v>
      </c>
      <c r="B43" s="66" t="s">
        <v>63</v>
      </c>
      <c r="C43" s="73" t="s">
        <v>56</v>
      </c>
      <c r="D43" s="74" t="s">
        <v>47</v>
      </c>
      <c r="E43" s="65">
        <v>25</v>
      </c>
      <c r="F43" s="81">
        <v>0</v>
      </c>
      <c r="G43" s="78">
        <f t="shared" si="6"/>
        <v>0</v>
      </c>
    </row>
    <row r="44" spans="1:7" ht="25.5" x14ac:dyDescent="0.2">
      <c r="A44" s="70">
        <f t="shared" si="7"/>
        <v>31</v>
      </c>
      <c r="B44" s="66" t="s">
        <v>48</v>
      </c>
      <c r="C44" s="73" t="s">
        <v>56</v>
      </c>
      <c r="D44" s="74" t="s">
        <v>47</v>
      </c>
      <c r="E44" s="65">
        <v>5</v>
      </c>
      <c r="F44" s="81">
        <v>0</v>
      </c>
      <c r="G44" s="78">
        <f t="shared" si="6"/>
        <v>0</v>
      </c>
    </row>
    <row r="45" spans="1:7" ht="25.5" x14ac:dyDescent="0.2">
      <c r="A45" s="70">
        <f t="shared" si="7"/>
        <v>32</v>
      </c>
      <c r="B45" s="66" t="s">
        <v>45</v>
      </c>
      <c r="C45" s="72" t="s">
        <v>57</v>
      </c>
      <c r="D45" s="74" t="s">
        <v>47</v>
      </c>
      <c r="E45" s="65">
        <v>50</v>
      </c>
      <c r="F45" s="81">
        <v>0</v>
      </c>
      <c r="G45" s="78">
        <f t="shared" si="5"/>
        <v>0</v>
      </c>
    </row>
    <row r="46" spans="1:7" ht="25.5" x14ac:dyDescent="0.2">
      <c r="A46" s="70">
        <f t="shared" si="7"/>
        <v>33</v>
      </c>
      <c r="B46" s="66" t="s">
        <v>44</v>
      </c>
      <c r="C46" s="72" t="s">
        <v>57</v>
      </c>
      <c r="D46" s="74" t="s">
        <v>47</v>
      </c>
      <c r="E46" s="65">
        <v>100</v>
      </c>
      <c r="F46" s="81">
        <v>0</v>
      </c>
      <c r="G46" s="78">
        <f t="shared" si="5"/>
        <v>0</v>
      </c>
    </row>
    <row r="47" spans="1:7" ht="25.5" x14ac:dyDescent="0.2">
      <c r="A47" s="70">
        <f t="shared" si="7"/>
        <v>34</v>
      </c>
      <c r="B47" s="66" t="s">
        <v>46</v>
      </c>
      <c r="C47" s="72" t="s">
        <v>57</v>
      </c>
      <c r="D47" s="74" t="s">
        <v>47</v>
      </c>
      <c r="E47" s="65">
        <v>175</v>
      </c>
      <c r="F47" s="81">
        <v>0</v>
      </c>
      <c r="G47" s="78">
        <f t="shared" si="5"/>
        <v>0</v>
      </c>
    </row>
    <row r="48" spans="1:7" ht="25.5" x14ac:dyDescent="0.2">
      <c r="A48" s="70">
        <f t="shared" si="7"/>
        <v>35</v>
      </c>
      <c r="B48" s="66" t="s">
        <v>49</v>
      </c>
      <c r="C48" s="72" t="s">
        <v>57</v>
      </c>
      <c r="D48" s="74" t="s">
        <v>47</v>
      </c>
      <c r="E48" s="65">
        <v>175</v>
      </c>
      <c r="F48" s="81">
        <v>0</v>
      </c>
      <c r="G48" s="78">
        <f t="shared" si="5"/>
        <v>0</v>
      </c>
    </row>
    <row r="49" spans="1:7" ht="25.5" x14ac:dyDescent="0.2">
      <c r="A49" s="70">
        <f t="shared" si="7"/>
        <v>36</v>
      </c>
      <c r="B49" s="66" t="s">
        <v>50</v>
      </c>
      <c r="C49" s="72" t="s">
        <v>57</v>
      </c>
      <c r="D49" s="74" t="s">
        <v>47</v>
      </c>
      <c r="E49" s="65">
        <v>100</v>
      </c>
      <c r="F49" s="81">
        <v>0</v>
      </c>
      <c r="G49" s="78">
        <f t="shared" si="5"/>
        <v>0</v>
      </c>
    </row>
    <row r="50" spans="1:7" x14ac:dyDescent="0.2">
      <c r="A50" s="71">
        <f t="shared" si="7"/>
        <v>37</v>
      </c>
      <c r="B50" s="67" t="s">
        <v>28</v>
      </c>
      <c r="C50" s="72" t="s">
        <v>58</v>
      </c>
      <c r="D50" s="74" t="s">
        <v>47</v>
      </c>
      <c r="E50" s="68">
        <v>1000</v>
      </c>
      <c r="F50" s="81">
        <v>0</v>
      </c>
      <c r="G50" s="78">
        <f t="shared" si="5"/>
        <v>0</v>
      </c>
    </row>
    <row r="51" spans="1:7" x14ac:dyDescent="0.2">
      <c r="A51" s="71">
        <f t="shared" si="7"/>
        <v>38</v>
      </c>
      <c r="B51" s="67" t="s">
        <v>29</v>
      </c>
      <c r="C51" s="72" t="s">
        <v>58</v>
      </c>
      <c r="D51" s="74" t="s">
        <v>47</v>
      </c>
      <c r="E51" s="68">
        <v>1000</v>
      </c>
      <c r="F51" s="81">
        <v>0</v>
      </c>
      <c r="G51" s="78">
        <f t="shared" si="5"/>
        <v>0</v>
      </c>
    </row>
    <row r="52" spans="1:7" x14ac:dyDescent="0.2">
      <c r="A52" s="71">
        <f t="shared" si="7"/>
        <v>39</v>
      </c>
      <c r="B52" s="67" t="s">
        <v>30</v>
      </c>
      <c r="C52" s="72" t="s">
        <v>58</v>
      </c>
      <c r="D52" s="74" t="s">
        <v>47</v>
      </c>
      <c r="E52" s="68">
        <v>1000</v>
      </c>
      <c r="F52" s="81">
        <v>0</v>
      </c>
      <c r="G52" s="78">
        <f t="shared" si="5"/>
        <v>0</v>
      </c>
    </row>
    <row r="53" spans="1:7" s="11" customFormat="1" ht="15.75" thickBot="1" x14ac:dyDescent="0.25">
      <c r="A53" s="20" t="s">
        <v>17</v>
      </c>
      <c r="B53" s="105"/>
      <c r="C53" s="106"/>
      <c r="D53" s="106"/>
      <c r="E53" s="106"/>
      <c r="F53" s="44" t="s">
        <v>12</v>
      </c>
      <c r="G53" s="79">
        <f>SUM(G41:G52)</f>
        <v>0</v>
      </c>
    </row>
    <row r="54" spans="1:7" s="11" customFormat="1" ht="30" customHeight="1" thickTop="1" x14ac:dyDescent="0.2">
      <c r="A54" s="123" t="s">
        <v>23</v>
      </c>
      <c r="B54" s="124"/>
      <c r="C54" s="124"/>
      <c r="D54" s="124"/>
      <c r="E54" s="124"/>
      <c r="F54" s="124"/>
      <c r="G54" s="125"/>
    </row>
    <row r="55" spans="1:7" s="11" customFormat="1" ht="20.85" customHeight="1" x14ac:dyDescent="0.2">
      <c r="A55" s="85" t="s">
        <v>16</v>
      </c>
      <c r="B55" s="110" t="s">
        <v>52</v>
      </c>
      <c r="C55" s="111"/>
      <c r="D55" s="111"/>
      <c r="E55" s="111"/>
      <c r="F55" s="111"/>
      <c r="G55" s="112"/>
    </row>
    <row r="56" spans="1:7" s="11" customFormat="1" x14ac:dyDescent="0.2">
      <c r="A56" s="77">
        <v>40</v>
      </c>
      <c r="B56" s="64" t="s">
        <v>27</v>
      </c>
      <c r="C56" s="36" t="s">
        <v>55</v>
      </c>
      <c r="D56" s="74" t="s">
        <v>47</v>
      </c>
      <c r="E56" s="65">
        <v>600</v>
      </c>
      <c r="F56" s="81">
        <v>0</v>
      </c>
      <c r="G56" s="78">
        <f t="shared" ref="G56:G67" si="8">ROUND(E56*F56,2)</f>
        <v>0</v>
      </c>
    </row>
    <row r="57" spans="1:7" s="11" customFormat="1" ht="25.5" x14ac:dyDescent="0.2">
      <c r="A57" s="76">
        <f>SUM(A56+1)</f>
        <v>41</v>
      </c>
      <c r="B57" s="67" t="s">
        <v>62</v>
      </c>
      <c r="C57" s="73" t="s">
        <v>56</v>
      </c>
      <c r="D57" s="74" t="s">
        <v>47</v>
      </c>
      <c r="E57" s="65">
        <v>100</v>
      </c>
      <c r="F57" s="81">
        <v>0</v>
      </c>
      <c r="G57" s="78">
        <f t="shared" ref="G57:G61" si="9">ROUND(E57*F57,2)</f>
        <v>0</v>
      </c>
    </row>
    <row r="58" spans="1:7" s="11" customFormat="1" ht="25.5" x14ac:dyDescent="0.2">
      <c r="A58" s="76">
        <f t="shared" ref="A58:A67" si="10">SUM(A57+1)</f>
        <v>42</v>
      </c>
      <c r="B58" s="66" t="s">
        <v>63</v>
      </c>
      <c r="C58" s="73" t="s">
        <v>56</v>
      </c>
      <c r="D58" s="74" t="s">
        <v>47</v>
      </c>
      <c r="E58" s="65">
        <v>25</v>
      </c>
      <c r="F58" s="81">
        <v>0</v>
      </c>
      <c r="G58" s="78">
        <f t="shared" si="9"/>
        <v>0</v>
      </c>
    </row>
    <row r="59" spans="1:7" s="11" customFormat="1" ht="25.5" x14ac:dyDescent="0.2">
      <c r="A59" s="76">
        <f t="shared" si="10"/>
        <v>43</v>
      </c>
      <c r="B59" s="66" t="s">
        <v>64</v>
      </c>
      <c r="C59" s="73" t="s">
        <v>56</v>
      </c>
      <c r="D59" s="74" t="s">
        <v>47</v>
      </c>
      <c r="E59" s="65">
        <v>5</v>
      </c>
      <c r="F59" s="81">
        <v>0</v>
      </c>
      <c r="G59" s="78">
        <f t="shared" si="9"/>
        <v>0</v>
      </c>
    </row>
    <row r="60" spans="1:7" s="11" customFormat="1" ht="25.5" x14ac:dyDescent="0.2">
      <c r="A60" s="76">
        <f t="shared" si="10"/>
        <v>44</v>
      </c>
      <c r="B60" s="66" t="s">
        <v>45</v>
      </c>
      <c r="C60" s="72" t="s">
        <v>57</v>
      </c>
      <c r="D60" s="74" t="s">
        <v>47</v>
      </c>
      <c r="E60" s="65">
        <v>50</v>
      </c>
      <c r="F60" s="81">
        <v>0</v>
      </c>
      <c r="G60" s="78">
        <f t="shared" si="9"/>
        <v>0</v>
      </c>
    </row>
    <row r="61" spans="1:7" s="11" customFormat="1" ht="25.5" x14ac:dyDescent="0.2">
      <c r="A61" s="76">
        <f t="shared" si="10"/>
        <v>45</v>
      </c>
      <c r="B61" s="66" t="s">
        <v>44</v>
      </c>
      <c r="C61" s="72" t="s">
        <v>57</v>
      </c>
      <c r="D61" s="74" t="s">
        <v>47</v>
      </c>
      <c r="E61" s="65">
        <v>100</v>
      </c>
      <c r="F61" s="81">
        <v>0</v>
      </c>
      <c r="G61" s="78">
        <f t="shared" si="9"/>
        <v>0</v>
      </c>
    </row>
    <row r="62" spans="1:7" ht="25.5" x14ac:dyDescent="0.2">
      <c r="A62" s="76">
        <f t="shared" si="10"/>
        <v>46</v>
      </c>
      <c r="B62" s="66" t="s">
        <v>46</v>
      </c>
      <c r="C62" s="72" t="s">
        <v>57</v>
      </c>
      <c r="D62" s="74" t="s">
        <v>47</v>
      </c>
      <c r="E62" s="65">
        <v>150</v>
      </c>
      <c r="F62" s="81">
        <v>0</v>
      </c>
      <c r="G62" s="78">
        <f t="shared" si="8"/>
        <v>0</v>
      </c>
    </row>
    <row r="63" spans="1:7" ht="25.5" x14ac:dyDescent="0.2">
      <c r="A63" s="76">
        <f t="shared" si="10"/>
        <v>47</v>
      </c>
      <c r="B63" s="66" t="s">
        <v>41</v>
      </c>
      <c r="C63" s="72" t="s">
        <v>57</v>
      </c>
      <c r="D63" s="74" t="s">
        <v>47</v>
      </c>
      <c r="E63" s="65">
        <v>75</v>
      </c>
      <c r="F63" s="81">
        <v>0</v>
      </c>
      <c r="G63" s="78">
        <f t="shared" si="8"/>
        <v>0</v>
      </c>
    </row>
    <row r="64" spans="1:7" ht="25.5" x14ac:dyDescent="0.2">
      <c r="A64" s="76">
        <f t="shared" si="10"/>
        <v>48</v>
      </c>
      <c r="B64" s="66" t="s">
        <v>42</v>
      </c>
      <c r="C64" s="72" t="s">
        <v>57</v>
      </c>
      <c r="D64" s="74" t="s">
        <v>47</v>
      </c>
      <c r="E64" s="65">
        <v>25</v>
      </c>
      <c r="F64" s="81">
        <v>0</v>
      </c>
      <c r="G64" s="78">
        <f t="shared" si="8"/>
        <v>0</v>
      </c>
    </row>
    <row r="65" spans="1:7" x14ac:dyDescent="0.2">
      <c r="A65" s="77">
        <f t="shared" si="10"/>
        <v>49</v>
      </c>
      <c r="B65" s="67" t="s">
        <v>28</v>
      </c>
      <c r="C65" s="72" t="s">
        <v>58</v>
      </c>
      <c r="D65" s="74" t="s">
        <v>47</v>
      </c>
      <c r="E65" s="65">
        <v>600</v>
      </c>
      <c r="F65" s="81">
        <v>0</v>
      </c>
      <c r="G65" s="78">
        <f t="shared" si="8"/>
        <v>0</v>
      </c>
    </row>
    <row r="66" spans="1:7" x14ac:dyDescent="0.2">
      <c r="A66" s="77">
        <f t="shared" si="10"/>
        <v>50</v>
      </c>
      <c r="B66" s="67" t="s">
        <v>29</v>
      </c>
      <c r="C66" s="72" t="s">
        <v>58</v>
      </c>
      <c r="D66" s="74" t="s">
        <v>47</v>
      </c>
      <c r="E66" s="65">
        <v>600</v>
      </c>
      <c r="F66" s="81">
        <v>0</v>
      </c>
      <c r="G66" s="78">
        <f t="shared" si="8"/>
        <v>0</v>
      </c>
    </row>
    <row r="67" spans="1:7" x14ac:dyDescent="0.2">
      <c r="A67" s="77">
        <f t="shared" si="10"/>
        <v>51</v>
      </c>
      <c r="B67" s="67" t="s">
        <v>30</v>
      </c>
      <c r="C67" s="72" t="s">
        <v>58</v>
      </c>
      <c r="D67" s="74" t="s">
        <v>47</v>
      </c>
      <c r="E67" s="65">
        <v>600</v>
      </c>
      <c r="F67" s="81">
        <v>0</v>
      </c>
      <c r="G67" s="78">
        <f t="shared" si="8"/>
        <v>0</v>
      </c>
    </row>
    <row r="68" spans="1:7" s="11" customFormat="1" ht="15.75" thickBot="1" x14ac:dyDescent="0.25">
      <c r="A68" s="87" t="s">
        <v>16</v>
      </c>
      <c r="B68" s="107"/>
      <c r="C68" s="108"/>
      <c r="D68" s="108"/>
      <c r="E68" s="109"/>
      <c r="F68" s="88" t="s">
        <v>12</v>
      </c>
      <c r="G68" s="89">
        <f>SUM(G56:G67)</f>
        <v>0</v>
      </c>
    </row>
    <row r="69" spans="1:7" ht="36.75" customHeight="1" thickTop="1" x14ac:dyDescent="0.2">
      <c r="A69" s="114" t="s">
        <v>24</v>
      </c>
      <c r="B69" s="115"/>
      <c r="C69" s="115"/>
      <c r="D69" s="115"/>
      <c r="E69" s="115"/>
      <c r="F69" s="115"/>
      <c r="G69" s="116"/>
    </row>
    <row r="70" spans="1:7" ht="20.85" customHeight="1" x14ac:dyDescent="0.2">
      <c r="A70" s="22" t="s">
        <v>15</v>
      </c>
      <c r="B70" s="110" t="s">
        <v>53</v>
      </c>
      <c r="C70" s="111"/>
      <c r="D70" s="111"/>
      <c r="E70" s="111"/>
      <c r="F70" s="111"/>
      <c r="G70" s="112"/>
    </row>
    <row r="71" spans="1:7" s="11" customFormat="1" x14ac:dyDescent="0.2">
      <c r="A71" s="19">
        <v>52</v>
      </c>
      <c r="B71" s="64" t="s">
        <v>27</v>
      </c>
      <c r="C71" s="36" t="s">
        <v>55</v>
      </c>
      <c r="D71" s="74" t="s">
        <v>47</v>
      </c>
      <c r="E71" s="65">
        <v>600</v>
      </c>
      <c r="F71" s="81">
        <v>0</v>
      </c>
      <c r="G71" s="78">
        <f t="shared" ref="G71:G82" si="11">ROUND(E71*F71,2)</f>
        <v>0</v>
      </c>
    </row>
    <row r="72" spans="1:7" s="11" customFormat="1" ht="25.5" x14ac:dyDescent="0.2">
      <c r="A72" s="70">
        <f>SUM(A71+1)</f>
        <v>53</v>
      </c>
      <c r="B72" s="67" t="s">
        <v>65</v>
      </c>
      <c r="C72" s="73" t="s">
        <v>56</v>
      </c>
      <c r="D72" s="74" t="s">
        <v>47</v>
      </c>
      <c r="E72" s="65">
        <v>100</v>
      </c>
      <c r="F72" s="81">
        <v>0</v>
      </c>
      <c r="G72" s="78">
        <f t="shared" si="11"/>
        <v>0</v>
      </c>
    </row>
    <row r="73" spans="1:7" s="11" customFormat="1" ht="25.5" x14ac:dyDescent="0.2">
      <c r="A73" s="70">
        <f t="shared" ref="A73:A82" si="12">SUM(A72+1)</f>
        <v>54</v>
      </c>
      <c r="B73" s="66" t="s">
        <v>61</v>
      </c>
      <c r="C73" s="73" t="s">
        <v>56</v>
      </c>
      <c r="D73" s="74" t="s">
        <v>47</v>
      </c>
      <c r="E73" s="65">
        <v>25</v>
      </c>
      <c r="F73" s="81">
        <v>0</v>
      </c>
      <c r="G73" s="78">
        <f t="shared" si="11"/>
        <v>0</v>
      </c>
    </row>
    <row r="74" spans="1:7" s="11" customFormat="1" ht="25.5" x14ac:dyDescent="0.2">
      <c r="A74" s="70">
        <f t="shared" si="12"/>
        <v>55</v>
      </c>
      <c r="B74" s="66" t="s">
        <v>48</v>
      </c>
      <c r="C74" s="73" t="s">
        <v>56</v>
      </c>
      <c r="D74" s="74" t="s">
        <v>47</v>
      </c>
      <c r="E74" s="65">
        <v>5</v>
      </c>
      <c r="F74" s="81">
        <v>0</v>
      </c>
      <c r="G74" s="78">
        <f t="shared" si="11"/>
        <v>0</v>
      </c>
    </row>
    <row r="75" spans="1:7" ht="25.5" x14ac:dyDescent="0.2">
      <c r="A75" s="70">
        <f t="shared" si="12"/>
        <v>56</v>
      </c>
      <c r="B75" s="66" t="s">
        <v>45</v>
      </c>
      <c r="C75" s="72" t="s">
        <v>57</v>
      </c>
      <c r="D75" s="74" t="s">
        <v>47</v>
      </c>
      <c r="E75" s="65">
        <v>50</v>
      </c>
      <c r="F75" s="81">
        <v>0</v>
      </c>
      <c r="G75" s="78">
        <f t="shared" si="11"/>
        <v>0</v>
      </c>
    </row>
    <row r="76" spans="1:7" ht="25.5" x14ac:dyDescent="0.2">
      <c r="A76" s="70">
        <f t="shared" si="12"/>
        <v>57</v>
      </c>
      <c r="B76" s="66" t="s">
        <v>44</v>
      </c>
      <c r="C76" s="72" t="s">
        <v>57</v>
      </c>
      <c r="D76" s="74" t="s">
        <v>47</v>
      </c>
      <c r="E76" s="65">
        <v>100</v>
      </c>
      <c r="F76" s="81">
        <v>0</v>
      </c>
      <c r="G76" s="78">
        <f t="shared" si="11"/>
        <v>0</v>
      </c>
    </row>
    <row r="77" spans="1:7" ht="25.5" x14ac:dyDescent="0.2">
      <c r="A77" s="70">
        <f t="shared" si="12"/>
        <v>58</v>
      </c>
      <c r="B77" s="66" t="s">
        <v>46</v>
      </c>
      <c r="C77" s="72" t="s">
        <v>57</v>
      </c>
      <c r="D77" s="74" t="s">
        <v>47</v>
      </c>
      <c r="E77" s="65">
        <v>150</v>
      </c>
      <c r="F77" s="81">
        <v>0</v>
      </c>
      <c r="G77" s="78">
        <f t="shared" si="11"/>
        <v>0</v>
      </c>
    </row>
    <row r="78" spans="1:7" ht="25.5" x14ac:dyDescent="0.2">
      <c r="A78" s="70">
        <f t="shared" si="12"/>
        <v>59</v>
      </c>
      <c r="B78" s="66" t="s">
        <v>41</v>
      </c>
      <c r="C78" s="72" t="s">
        <v>57</v>
      </c>
      <c r="D78" s="74" t="s">
        <v>47</v>
      </c>
      <c r="E78" s="65">
        <v>75</v>
      </c>
      <c r="F78" s="81">
        <v>0</v>
      </c>
      <c r="G78" s="78">
        <f t="shared" si="11"/>
        <v>0</v>
      </c>
    </row>
    <row r="79" spans="1:7" ht="25.5" x14ac:dyDescent="0.2">
      <c r="A79" s="70">
        <f t="shared" si="12"/>
        <v>60</v>
      </c>
      <c r="B79" s="66" t="s">
        <v>42</v>
      </c>
      <c r="C79" s="72" t="s">
        <v>57</v>
      </c>
      <c r="D79" s="74" t="s">
        <v>47</v>
      </c>
      <c r="E79" s="65">
        <v>25</v>
      </c>
      <c r="F79" s="81">
        <v>0</v>
      </c>
      <c r="G79" s="78">
        <f t="shared" si="11"/>
        <v>0</v>
      </c>
    </row>
    <row r="80" spans="1:7" x14ac:dyDescent="0.2">
      <c r="A80" s="71">
        <f t="shared" si="12"/>
        <v>61</v>
      </c>
      <c r="B80" s="67" t="s">
        <v>28</v>
      </c>
      <c r="C80" s="72" t="s">
        <v>58</v>
      </c>
      <c r="D80" s="74" t="s">
        <v>47</v>
      </c>
      <c r="E80" s="65">
        <v>600</v>
      </c>
      <c r="F80" s="81">
        <v>0</v>
      </c>
      <c r="G80" s="78">
        <f t="shared" si="11"/>
        <v>0</v>
      </c>
    </row>
    <row r="81" spans="1:7" x14ac:dyDescent="0.2">
      <c r="A81" s="71">
        <f t="shared" si="12"/>
        <v>62</v>
      </c>
      <c r="B81" s="67" t="s">
        <v>29</v>
      </c>
      <c r="C81" s="72" t="s">
        <v>58</v>
      </c>
      <c r="D81" s="74" t="s">
        <v>47</v>
      </c>
      <c r="E81" s="65">
        <v>600</v>
      </c>
      <c r="F81" s="81">
        <v>0</v>
      </c>
      <c r="G81" s="78">
        <f t="shared" si="11"/>
        <v>0</v>
      </c>
    </row>
    <row r="82" spans="1:7" x14ac:dyDescent="0.2">
      <c r="A82" s="71">
        <f t="shared" si="12"/>
        <v>63</v>
      </c>
      <c r="B82" s="67" t="s">
        <v>30</v>
      </c>
      <c r="C82" s="72" t="s">
        <v>58</v>
      </c>
      <c r="D82" s="74" t="s">
        <v>47</v>
      </c>
      <c r="E82" s="65">
        <v>600</v>
      </c>
      <c r="F82" s="81">
        <v>0</v>
      </c>
      <c r="G82" s="78">
        <f t="shared" si="11"/>
        <v>0</v>
      </c>
    </row>
    <row r="83" spans="1:7" s="11" customFormat="1" ht="15.75" thickBot="1" x14ac:dyDescent="0.25">
      <c r="A83" s="20" t="s">
        <v>15</v>
      </c>
      <c r="B83" s="105"/>
      <c r="C83" s="106"/>
      <c r="D83" s="106"/>
      <c r="E83" s="106"/>
      <c r="F83" s="43" t="s">
        <v>12</v>
      </c>
      <c r="G83" s="79">
        <f>SUM(G71:G82)</f>
        <v>0</v>
      </c>
    </row>
    <row r="84" spans="1:7" s="11" customFormat="1" ht="30" customHeight="1" thickTop="1" x14ac:dyDescent="0.2">
      <c r="A84" s="117" t="s">
        <v>25</v>
      </c>
      <c r="B84" s="118"/>
      <c r="C84" s="118"/>
      <c r="D84" s="118"/>
      <c r="E84" s="118"/>
      <c r="F84" s="118"/>
      <c r="G84" s="119"/>
    </row>
    <row r="85" spans="1:7" s="11" customFormat="1" ht="20.85" customHeight="1" x14ac:dyDescent="0.2">
      <c r="A85" s="82" t="s">
        <v>14</v>
      </c>
      <c r="B85" s="113" t="s">
        <v>54</v>
      </c>
      <c r="C85" s="111"/>
      <c r="D85" s="111"/>
      <c r="E85" s="111"/>
      <c r="F85" s="111"/>
      <c r="G85" s="112"/>
    </row>
    <row r="86" spans="1:7" x14ac:dyDescent="0.2">
      <c r="A86" s="71">
        <v>63</v>
      </c>
      <c r="B86" s="64" t="s">
        <v>27</v>
      </c>
      <c r="C86" s="36" t="s">
        <v>55</v>
      </c>
      <c r="D86" s="74" t="s">
        <v>47</v>
      </c>
      <c r="E86" s="65">
        <v>600</v>
      </c>
      <c r="F86" s="81">
        <v>0</v>
      </c>
      <c r="G86" s="78">
        <f t="shared" ref="G86:G97" si="13">ROUND(E86*F86,2)</f>
        <v>0</v>
      </c>
    </row>
    <row r="87" spans="1:7" ht="25.5" x14ac:dyDescent="0.2">
      <c r="A87" s="70">
        <f>SUM(A86+1)</f>
        <v>64</v>
      </c>
      <c r="B87" s="67" t="s">
        <v>62</v>
      </c>
      <c r="C87" s="73" t="s">
        <v>56</v>
      </c>
      <c r="D87" s="74" t="s">
        <v>47</v>
      </c>
      <c r="E87" s="65">
        <v>100</v>
      </c>
      <c r="F87" s="81">
        <v>0</v>
      </c>
      <c r="G87" s="78">
        <f t="shared" si="13"/>
        <v>0</v>
      </c>
    </row>
    <row r="88" spans="1:7" ht="25.5" x14ac:dyDescent="0.2">
      <c r="A88" s="70">
        <f t="shared" ref="A88:A97" si="14">SUM(A87+1)</f>
        <v>65</v>
      </c>
      <c r="B88" s="66" t="s">
        <v>61</v>
      </c>
      <c r="C88" s="73" t="s">
        <v>56</v>
      </c>
      <c r="D88" s="74" t="s">
        <v>47</v>
      </c>
      <c r="E88" s="65">
        <v>25</v>
      </c>
      <c r="F88" s="81">
        <v>0</v>
      </c>
      <c r="G88" s="78">
        <f t="shared" si="13"/>
        <v>0</v>
      </c>
    </row>
    <row r="89" spans="1:7" ht="25.5" x14ac:dyDescent="0.2">
      <c r="A89" s="70">
        <f t="shared" si="14"/>
        <v>66</v>
      </c>
      <c r="B89" s="66" t="s">
        <v>48</v>
      </c>
      <c r="C89" s="73" t="s">
        <v>56</v>
      </c>
      <c r="D89" s="74" t="s">
        <v>47</v>
      </c>
      <c r="E89" s="65">
        <v>5</v>
      </c>
      <c r="F89" s="81">
        <v>0</v>
      </c>
      <c r="G89" s="78">
        <f t="shared" si="13"/>
        <v>0</v>
      </c>
    </row>
    <row r="90" spans="1:7" ht="25.5" x14ac:dyDescent="0.2">
      <c r="A90" s="70">
        <f t="shared" si="14"/>
        <v>67</v>
      </c>
      <c r="B90" s="66" t="s">
        <v>45</v>
      </c>
      <c r="C90" s="72" t="s">
        <v>57</v>
      </c>
      <c r="D90" s="74" t="s">
        <v>47</v>
      </c>
      <c r="E90" s="65">
        <v>50</v>
      </c>
      <c r="F90" s="81">
        <v>0</v>
      </c>
      <c r="G90" s="78">
        <f t="shared" si="13"/>
        <v>0</v>
      </c>
    </row>
    <row r="91" spans="1:7" ht="25.5" x14ac:dyDescent="0.2">
      <c r="A91" s="70">
        <f t="shared" si="14"/>
        <v>68</v>
      </c>
      <c r="B91" s="66" t="s">
        <v>44</v>
      </c>
      <c r="C91" s="72" t="s">
        <v>57</v>
      </c>
      <c r="D91" s="74" t="s">
        <v>47</v>
      </c>
      <c r="E91" s="65">
        <v>100</v>
      </c>
      <c r="F91" s="81">
        <v>0</v>
      </c>
      <c r="G91" s="78">
        <f t="shared" si="13"/>
        <v>0</v>
      </c>
    </row>
    <row r="92" spans="1:7" ht="25.5" x14ac:dyDescent="0.2">
      <c r="A92" s="70">
        <f t="shared" si="14"/>
        <v>69</v>
      </c>
      <c r="B92" s="66" t="s">
        <v>46</v>
      </c>
      <c r="C92" s="72" t="s">
        <v>57</v>
      </c>
      <c r="D92" s="74" t="s">
        <v>47</v>
      </c>
      <c r="E92" s="65">
        <v>150</v>
      </c>
      <c r="F92" s="81">
        <v>0</v>
      </c>
      <c r="G92" s="78">
        <f t="shared" si="13"/>
        <v>0</v>
      </c>
    </row>
    <row r="93" spans="1:7" ht="25.5" x14ac:dyDescent="0.2">
      <c r="A93" s="70">
        <f t="shared" si="14"/>
        <v>70</v>
      </c>
      <c r="B93" s="66" t="s">
        <v>41</v>
      </c>
      <c r="C93" s="72" t="s">
        <v>57</v>
      </c>
      <c r="D93" s="74" t="s">
        <v>47</v>
      </c>
      <c r="E93" s="65">
        <v>75</v>
      </c>
      <c r="F93" s="81">
        <v>0</v>
      </c>
      <c r="G93" s="78">
        <f t="shared" si="13"/>
        <v>0</v>
      </c>
    </row>
    <row r="94" spans="1:7" ht="25.5" x14ac:dyDescent="0.2">
      <c r="A94" s="70">
        <f t="shared" si="14"/>
        <v>71</v>
      </c>
      <c r="B94" s="66" t="s">
        <v>42</v>
      </c>
      <c r="C94" s="72" t="s">
        <v>57</v>
      </c>
      <c r="D94" s="74" t="s">
        <v>47</v>
      </c>
      <c r="E94" s="65">
        <v>25</v>
      </c>
      <c r="F94" s="81">
        <v>0</v>
      </c>
      <c r="G94" s="78">
        <f t="shared" si="13"/>
        <v>0</v>
      </c>
    </row>
    <row r="95" spans="1:7" x14ac:dyDescent="0.2">
      <c r="A95" s="71">
        <f t="shared" si="14"/>
        <v>72</v>
      </c>
      <c r="B95" s="67" t="s">
        <v>28</v>
      </c>
      <c r="C95" s="72" t="s">
        <v>58</v>
      </c>
      <c r="D95" s="74" t="s">
        <v>47</v>
      </c>
      <c r="E95" s="65">
        <v>600</v>
      </c>
      <c r="F95" s="81">
        <v>0</v>
      </c>
      <c r="G95" s="78">
        <f t="shared" si="13"/>
        <v>0</v>
      </c>
    </row>
    <row r="96" spans="1:7" x14ac:dyDescent="0.2">
      <c r="A96" s="71">
        <f t="shared" si="14"/>
        <v>73</v>
      </c>
      <c r="B96" s="67" t="s">
        <v>29</v>
      </c>
      <c r="C96" s="72" t="s">
        <v>58</v>
      </c>
      <c r="D96" s="74" t="s">
        <v>47</v>
      </c>
      <c r="E96" s="65">
        <v>600</v>
      </c>
      <c r="F96" s="81">
        <v>0</v>
      </c>
      <c r="G96" s="78">
        <f t="shared" si="13"/>
        <v>0</v>
      </c>
    </row>
    <row r="97" spans="1:7" x14ac:dyDescent="0.2">
      <c r="A97" s="71">
        <f t="shared" si="14"/>
        <v>74</v>
      </c>
      <c r="B97" s="67" t="s">
        <v>30</v>
      </c>
      <c r="C97" s="72" t="s">
        <v>58</v>
      </c>
      <c r="D97" s="74" t="s">
        <v>47</v>
      </c>
      <c r="E97" s="65">
        <v>600</v>
      </c>
      <c r="F97" s="81">
        <v>0</v>
      </c>
      <c r="G97" s="78">
        <f t="shared" si="13"/>
        <v>0</v>
      </c>
    </row>
    <row r="98" spans="1:7" s="11" customFormat="1" ht="15.75" thickBot="1" x14ac:dyDescent="0.25">
      <c r="A98" s="20" t="str">
        <f>A85</f>
        <v>F</v>
      </c>
      <c r="B98" s="104"/>
      <c r="C98" s="91"/>
      <c r="D98" s="91"/>
      <c r="E98" s="91"/>
      <c r="F98" s="43" t="s">
        <v>12</v>
      </c>
      <c r="G98" s="79">
        <f>SUM(G86:G97)</f>
        <v>0</v>
      </c>
    </row>
    <row r="99" spans="1:7" ht="36" customHeight="1" thickTop="1" x14ac:dyDescent="0.2">
      <c r="A99" s="23"/>
      <c r="B99" s="24" t="s">
        <v>13</v>
      </c>
      <c r="C99" s="25"/>
      <c r="D99" s="25"/>
      <c r="E99" s="25"/>
      <c r="F99" s="25"/>
      <c r="G99" s="38"/>
    </row>
    <row r="100" spans="1:7" s="11" customFormat="1" ht="32.1" customHeight="1" x14ac:dyDescent="0.2">
      <c r="A100" s="102" t="s">
        <v>26</v>
      </c>
      <c r="B100" s="103"/>
      <c r="C100" s="103"/>
      <c r="D100" s="103"/>
      <c r="E100" s="103"/>
      <c r="F100" s="26"/>
      <c r="G100" s="39"/>
    </row>
    <row r="101" spans="1:7" ht="30" customHeight="1" thickBot="1" x14ac:dyDescent="0.25">
      <c r="A101" s="20" t="str">
        <f>A7</f>
        <v>A</v>
      </c>
      <c r="B101" s="90" t="str">
        <f>B7</f>
        <v>DOWNTOWN</v>
      </c>
      <c r="C101" s="91"/>
      <c r="D101" s="91"/>
      <c r="E101" s="92"/>
      <c r="F101" s="21" t="s">
        <v>12</v>
      </c>
      <c r="G101" s="40">
        <f>G23</f>
        <v>0</v>
      </c>
    </row>
    <row r="102" spans="1:7" ht="30" customHeight="1" thickTop="1" thickBot="1" x14ac:dyDescent="0.25">
      <c r="A102" s="20" t="str">
        <f>A25</f>
        <v>B</v>
      </c>
      <c r="B102" s="93" t="str">
        <f>B25</f>
        <v>ST. JAMES, CHARLESWOOD-TUXEDO, WAVERLEY WEST</v>
      </c>
      <c r="C102" s="94"/>
      <c r="D102" s="94"/>
      <c r="E102" s="95"/>
      <c r="F102" s="21" t="s">
        <v>12</v>
      </c>
      <c r="G102" s="40">
        <f>G38</f>
        <v>0</v>
      </c>
    </row>
    <row r="103" spans="1:7" ht="30" customHeight="1" thickTop="1" thickBot="1" x14ac:dyDescent="0.25">
      <c r="A103" s="20" t="str">
        <f>A40</f>
        <v>C</v>
      </c>
      <c r="B103" s="93" t="str">
        <f>B40</f>
        <v>RIVER HEIGHTS - FORT GARRY, DANIEL MCINTYRE, FORT ROUGE</v>
      </c>
      <c r="C103" s="94"/>
      <c r="D103" s="94"/>
      <c r="E103" s="95"/>
      <c r="F103" s="21" t="s">
        <v>12</v>
      </c>
      <c r="G103" s="40">
        <f>G53</f>
        <v>0</v>
      </c>
    </row>
    <row r="104" spans="1:7" ht="30" customHeight="1" thickTop="1" thickBot="1" x14ac:dyDescent="0.25">
      <c r="A104" s="20" t="str">
        <f>A55</f>
        <v>D</v>
      </c>
      <c r="B104" s="93" t="str">
        <f>B55</f>
        <v>OLD KILDONAN, POINT DOUGLAS, MYNARSKI</v>
      </c>
      <c r="C104" s="94"/>
      <c r="D104" s="94"/>
      <c r="E104" s="95"/>
      <c r="F104" s="21" t="s">
        <v>12</v>
      </c>
      <c r="G104" s="40">
        <f>G68</f>
        <v>0</v>
      </c>
    </row>
    <row r="105" spans="1:7" ht="30" customHeight="1" thickTop="1" thickBot="1" x14ac:dyDescent="0.25">
      <c r="A105" s="20" t="str">
        <f>A70</f>
        <v>E</v>
      </c>
      <c r="B105" s="93" t="str">
        <f>B70</f>
        <v>NORTH KILDONAN, TRANSCONA, ELMWOOD-EAST KILDONAN</v>
      </c>
      <c r="C105" s="100"/>
      <c r="D105" s="100"/>
      <c r="E105" s="101"/>
      <c r="F105" s="21" t="s">
        <v>12</v>
      </c>
      <c r="G105" s="40">
        <f>G83</f>
        <v>0</v>
      </c>
    </row>
    <row r="106" spans="1:7" ht="30" customHeight="1" thickTop="1" thickBot="1" x14ac:dyDescent="0.25">
      <c r="A106" s="29" t="str">
        <f>A85</f>
        <v>F</v>
      </c>
      <c r="B106" s="27" t="str">
        <f>+B85</f>
        <v xml:space="preserve">ST. BONIFACE, ST.VITAL, ST. NORBERT </v>
      </c>
      <c r="C106" s="28"/>
      <c r="D106" s="28"/>
      <c r="E106" s="28"/>
      <c r="F106" s="21" t="s">
        <v>12</v>
      </c>
      <c r="G106" s="40">
        <f>G98</f>
        <v>0</v>
      </c>
    </row>
    <row r="107" spans="1:7" ht="22.5" customHeight="1" thickTop="1" thickBot="1" x14ac:dyDescent="0.25">
      <c r="A107" s="30"/>
      <c r="B107" s="31"/>
      <c r="C107" s="32"/>
      <c r="D107" s="33"/>
      <c r="E107" s="33"/>
      <c r="F107" s="34"/>
      <c r="G107" s="35"/>
    </row>
    <row r="108" spans="1:7" s="10" customFormat="1" ht="37.9" customHeight="1" thickTop="1" x14ac:dyDescent="0.2">
      <c r="A108" s="96" t="s">
        <v>11</v>
      </c>
      <c r="B108" s="97"/>
      <c r="C108" s="97"/>
      <c r="D108" s="97"/>
      <c r="E108" s="97"/>
      <c r="F108" s="98">
        <f>SUM(G101:G106)</f>
        <v>0</v>
      </c>
      <c r="G108" s="99"/>
    </row>
    <row r="109" spans="1:7" ht="15.75" customHeight="1" x14ac:dyDescent="0.2">
      <c r="A109" s="9"/>
      <c r="B109" s="7"/>
      <c r="C109" s="8"/>
      <c r="D109" s="7"/>
      <c r="E109" s="7"/>
      <c r="F109" s="6"/>
      <c r="G109" s="5"/>
    </row>
  </sheetData>
  <sheetProtection algorithmName="SHA-512" hashValue="6c5WJ2jBdBmKponc9hCc/wiJjXbYZfe7TChxpy4Q7lSZhzfm5suH9FDSQ6vuEn4Qc2DOqRzHWuYWvZX+iB8h5g==" saltValue="Pohmv0Z55fHGwYeWg1hqDw==" spinCount="100000" sheet="1" selectLockedCells="1"/>
  <mergeCells count="25">
    <mergeCell ref="A6:E6"/>
    <mergeCell ref="B23:E23"/>
    <mergeCell ref="B25:G25"/>
    <mergeCell ref="B40:G40"/>
    <mergeCell ref="B55:G55"/>
    <mergeCell ref="A54:G54"/>
    <mergeCell ref="A39:G39"/>
    <mergeCell ref="A24:G24"/>
    <mergeCell ref="A100:E100"/>
    <mergeCell ref="B38:E38"/>
    <mergeCell ref="B98:E98"/>
    <mergeCell ref="B83:E83"/>
    <mergeCell ref="B68:E68"/>
    <mergeCell ref="B53:E53"/>
    <mergeCell ref="B70:G70"/>
    <mergeCell ref="B85:G85"/>
    <mergeCell ref="A69:G69"/>
    <mergeCell ref="A84:G84"/>
    <mergeCell ref="B101:E101"/>
    <mergeCell ref="B102:E102"/>
    <mergeCell ref="A108:E108"/>
    <mergeCell ref="F108:G108"/>
    <mergeCell ref="B103:E103"/>
    <mergeCell ref="B104:E104"/>
    <mergeCell ref="B105:E105"/>
  </mergeCells>
  <pageMargins left="0.5" right="0.5" top="0.75" bottom="0.75" header="0.25" footer="0.25"/>
  <pageSetup scale="69" orientation="portrait" r:id="rId1"/>
  <headerFooter alignWithMargins="0">
    <oddHeader>&amp;LThe City of Winnipeg
Tender No. 818-2021
&amp;RBid Submission
 Page &amp;P of &amp;N</oddHeader>
    <oddFooter xml:space="preserve">&amp;R__________________
Name of Bidder                    </oddFooter>
  </headerFooter>
  <rowBreaks count="5" manualBreakCount="5">
    <brk id="23" max="6" man="1"/>
    <brk id="38" max="6" man="1"/>
    <brk id="53" max="6" man="1"/>
    <brk id="68" max="6" man="1"/>
    <brk id="8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2022-01-10T17:26:54Z</cp:lastPrinted>
  <dcterms:created xsi:type="dcterms:W3CDTF">1999-10-18T14:40:40Z</dcterms:created>
  <dcterms:modified xsi:type="dcterms:W3CDTF">2022-01-10T17:32:26Z</dcterms:modified>
</cp:coreProperties>
</file>